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사용법" sheetId="1" state="visible" r:id="rId1"/>
    <sheet name="사용내역" sheetId="2" state="visible" r:id="rId2"/>
    <sheet name="설정" sheetId="3" state="visible" r:id="rId3"/>
    <sheet name="월별 요약" sheetId="4" state="visible" r:id="rId4"/>
  </sheets>
  <definedNames>
    <definedName name="_xlnm._FilterDatabase" localSheetId="1" hidden="1">'사용내역'!$A$4:$J$504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;-#,##0;&quot;-&quot;"/>
    <numFmt numFmtId="166" formatCode="yyyy-mm"/>
  </numFmts>
  <fonts count="10">
    <font>
      <name val="Calibri"/>
      <family val="2"/>
      <color theme="1"/>
      <sz val="11"/>
      <scheme val="minor"/>
    </font>
    <font>
      <name val="맑은 고딕"/>
      <b val="1"/>
      <color rgb="001F4E78"/>
      <sz val="16"/>
    </font>
    <font>
      <name val="맑은 고딕"/>
      <color rgb="007F7F7F"/>
      <sz val="9"/>
    </font>
    <font>
      <name val="맑은 고딕"/>
      <b val="1"/>
      <color rgb="00FFFFFF"/>
      <sz val="10"/>
    </font>
    <font>
      <name val="맑은 고딕"/>
      <b val="1"/>
      <color rgb="00000000"/>
      <sz val="10"/>
    </font>
    <font>
      <name val="맑은 고딕"/>
      <color rgb="00000000"/>
      <sz val="10"/>
    </font>
    <font>
      <name val="맑은 고딕"/>
      <b val="1"/>
      <color rgb="001F4E78"/>
      <sz val="11"/>
    </font>
    <font>
      <name val="맑은 고딕"/>
      <color rgb="00C00000"/>
      <sz val="9"/>
    </font>
    <font>
      <name val="맑은 고딕"/>
      <b val="1"/>
      <color rgb="00000000"/>
      <sz val="11"/>
    </font>
    <font>
      <name val="맑은 고딕"/>
      <color rgb="007F7F7F"/>
      <sz val="10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5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164" fontId="5" fillId="3" borderId="1" pivotButton="0" quotePrefix="0" xfId="0"/>
    <xf numFmtId="0" fontId="5" fillId="3" borderId="1" pivotButton="0" quotePrefix="0" xfId="0"/>
    <xf numFmtId="3" fontId="5" fillId="3" borderId="1" pivotButton="0" quotePrefix="0" xfId="0"/>
    <xf numFmtId="0" fontId="5" fillId="3" borderId="1" applyAlignment="1" pivotButton="0" quotePrefix="0" xfId="0">
      <alignment horizontal="center"/>
    </xf>
    <xf numFmtId="0" fontId="5" fillId="4" borderId="1" pivotButton="0" quotePrefix="0" xfId="0"/>
    <xf numFmtId="165" fontId="5" fillId="4" borderId="1" pivotButton="0" quotePrefix="0" xfId="0"/>
    <xf numFmtId="0" fontId="4" fillId="0" borderId="0" pivotButton="0" quotePrefix="0" xfId="0"/>
    <xf numFmtId="166" fontId="8" fillId="3" borderId="1" pivotButton="0" quotePrefix="0" xfId="0"/>
    <xf numFmtId="0" fontId="9" fillId="0" borderId="0" pivotButton="0" quotePrefix="0" xfId="0"/>
    <xf numFmtId="3" fontId="8" fillId="0" borderId="1" pivotButton="0" quotePrefix="0" xfId="0"/>
    <xf numFmtId="3" fontId="5" fillId="0" borderId="1" pivotButton="0" quotePrefix="0" xfId="0"/>
  </cellXfs>
  <cellStyles count="1">
    <cellStyle name="Normal" xfId="0" builtinId="0" hidden="0"/>
  </cellStyles>
  <dxfs count="1">
    <dxf>
      <font>
        <name val="맑은 고딕"/>
        <b val="1"/>
        <color rgb="00C00000"/>
      </font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법인카드 사용내역서 양식</t>
        </is>
      </c>
    </row>
    <row r="2">
      <c r="A2" s="2" t="inlineStr">
        <is>
          <t>노란 칸만 입력하세요. 회색·흰 칸은 자동 계산됩니다. (매크로 없음)</t>
        </is>
      </c>
    </row>
    <row r="4">
      <c r="A4" s="3" t="inlineStr">
        <is>
          <t>단계</t>
        </is>
      </c>
      <c r="B4" s="3" t="inlineStr">
        <is>
          <t>할 일</t>
        </is>
      </c>
    </row>
    <row r="5">
      <c r="A5" s="4" t="inlineStr">
        <is>
          <t>① 설정</t>
        </is>
      </c>
      <c r="B5" s="5" t="inlineStr">
        <is>
          <t>사용자(카드 소지자)와 용도 목록을 확인·수정합니다. 처음 한 번만.</t>
        </is>
      </c>
    </row>
    <row r="6">
      <c r="A6" s="4" t="inlineStr">
        <is>
          <t>② 사용내역 입력</t>
        </is>
      </c>
      <c r="B6" s="5" t="inlineStr">
        <is>
          <t>카드사 이용내역을 붙여넣거나 한 줄씩 입력합니다. 용도는 목록에서 고릅니다.</t>
        </is>
      </c>
    </row>
    <row r="7">
      <c r="A7" s="4" t="inlineStr">
        <is>
          <t>③ 자동 점검</t>
        </is>
      </c>
      <c r="B7" s="5" t="inlineStr">
        <is>
          <t>영수증 누락, 사용 목적 누락, 부가세 불공제 가능성이 있는 건이 '점검 결과'에 표시됩니다.</t>
        </is>
      </c>
    </row>
    <row r="8">
      <c r="A8" s="4" t="inlineStr">
        <is>
          <t>④ 월별 요약</t>
        </is>
      </c>
      <c r="B8" s="5" t="inlineStr">
        <is>
          <t>요약 시트에서 대상 월만 바꾸면 용도별·사용자별 합계와 공제 검토 금액이 나옵니다.</t>
        </is>
      </c>
    </row>
    <row r="9">
      <c r="A9" s="4" t="inlineStr">
        <is>
          <t>⑤ 보고·신고 준비</t>
        </is>
      </c>
      <c r="B9" s="5" t="inlineStr">
        <is>
          <t>요약을 인쇄해 보고하고, 공제 검토 대상 목록은 부가세 신고 자료 정리에 활용합니다.</t>
        </is>
      </c>
    </row>
    <row r="11">
      <c r="A11" s="6" t="inlineStr">
        <is>
          <t>점검 결과 기준</t>
        </is>
      </c>
    </row>
    <row r="12">
      <c r="A12" s="3" t="inlineStr">
        <is>
          <t>결과</t>
        </is>
      </c>
      <c r="B12" s="3" t="inlineStr">
        <is>
          <t>의미</t>
        </is>
      </c>
    </row>
    <row r="13">
      <c r="A13" s="4" t="inlineStr">
        <is>
          <t>영수증 확인</t>
        </is>
      </c>
      <c r="B13" s="5" t="inlineStr">
        <is>
          <t>영수증 첨부가 X이거나 비어 있으면 표시</t>
        </is>
      </c>
    </row>
    <row r="14">
      <c r="A14" s="4" t="inlineStr">
        <is>
          <t>목적 누락</t>
        </is>
      </c>
      <c r="B14" s="5" t="inlineStr">
        <is>
          <t>사용 목적(누구와·무슨 일로)이 비어 있으면 표시 — 세무조사·감사 때 가장 많이 묻는 부분</t>
        </is>
      </c>
    </row>
    <row r="15">
      <c r="A15" s="4" t="inlineStr">
        <is>
          <t>불공제(접대비)</t>
        </is>
      </c>
      <c r="B15" s="5" t="inlineStr">
        <is>
          <t>용도가 접대비면 부가세 매입세액 공제가 안 되는 항목이라 표시</t>
        </is>
      </c>
    </row>
    <row r="16">
      <c r="A16" s="4" t="inlineStr">
        <is>
          <t>차종 확인</t>
        </is>
      </c>
      <c r="B16" s="5" t="inlineStr">
        <is>
          <t>차량유지비는 차종(개별소비세 과세 승용차 여부)에 따라 공제 여부가 달라 표시</t>
        </is>
      </c>
    </row>
    <row r="17">
      <c r="A17" s="4" t="inlineStr">
        <is>
          <t>교통비 확인</t>
        </is>
      </c>
      <c r="B17" s="5" t="inlineStr">
        <is>
          <t>버스·택시·기차·항공권 등 여객운송은 카드로 결제해도 매입세액 공제가 안 됨. 숙박·주유 등은 따로 판단</t>
        </is>
      </c>
    </row>
    <row r="18">
      <c r="A18" s="4" t="inlineStr">
        <is>
          <t>공제 검토</t>
        </is>
      </c>
      <c r="B18" s="5" t="inlineStr">
        <is>
          <t>위에 해당하지 않는 건. 가맹점이 일반과세자인지, 면세 품목(책·농산물 등)이 아닌지 최종 확인 필요</t>
        </is>
      </c>
    </row>
    <row r="20">
      <c r="A20" s="7" t="inlineStr">
        <is>
          <t>※ '추정 부가세'는 합계금액의 10/110로 계산한 참고값입니다. 실제 신고는 카드사 자료·세무대리인 확인을 기준으로 하세요.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0" customWidth="1" min="3" max="3"/>
    <col width="20" customWidth="1" min="4" max="4"/>
    <col width="12" customWidth="1" min="5" max="5"/>
    <col width="12" customWidth="1" min="6" max="6"/>
    <col width="26" customWidth="1" min="7" max="7"/>
    <col width="8" customWidth="1" min="8" max="8"/>
    <col width="30" customWidth="1" min="9" max="9"/>
    <col width="14" customWidth="1" min="10" max="10"/>
  </cols>
  <sheetData>
    <row r="1">
      <c r="A1" s="1" t="inlineStr">
        <is>
          <t>법인카드 사용내역</t>
        </is>
      </c>
    </row>
    <row r="2">
      <c r="A2" s="2" t="inlineStr">
        <is>
          <t>노란 칸 입력 → 점검 결과·추정 부가세 자동. 예시 행은 지우고 쓰세요. (500행까지 수식 입력됨)</t>
        </is>
      </c>
    </row>
    <row r="4" ht="32" customHeight="1">
      <c r="A4" s="3" t="inlineStr">
        <is>
          <t>사용일</t>
        </is>
      </c>
      <c r="B4" s="3" t="inlineStr">
        <is>
          <t>카드
끝 4자리</t>
        </is>
      </c>
      <c r="C4" s="3" t="inlineStr">
        <is>
          <t>사용자</t>
        </is>
      </c>
      <c r="D4" s="3" t="inlineStr">
        <is>
          <t>가맹점명</t>
        </is>
      </c>
      <c r="E4" s="3" t="inlineStr">
        <is>
          <t>합계금액</t>
        </is>
      </c>
      <c r="F4" s="3" t="inlineStr">
        <is>
          <t>용도</t>
        </is>
      </c>
      <c r="G4" s="3" t="inlineStr">
        <is>
          <t>사용 목적
(누구와·무슨 일로)</t>
        </is>
      </c>
      <c r="H4" s="3" t="inlineStr">
        <is>
          <t>영수증
(O/X)</t>
        </is>
      </c>
      <c r="I4" s="3" t="inlineStr">
        <is>
          <t>점검 결과</t>
        </is>
      </c>
      <c r="J4" s="3" t="inlineStr">
        <is>
          <t>추정 부가세
(공제 검토분)</t>
        </is>
      </c>
    </row>
    <row r="5">
      <c r="A5" s="8" t="n">
        <v>46266</v>
      </c>
      <c r="B5" s="9" t="inlineStr">
        <is>
          <t>1234</t>
        </is>
      </c>
      <c r="C5" s="9" t="inlineStr">
        <is>
          <t>이팀장</t>
        </is>
      </c>
      <c r="D5" s="9" t="inlineStr">
        <is>
          <t>○○식당</t>
        </is>
      </c>
      <c r="E5" s="10" t="n">
        <v>48000</v>
      </c>
      <c r="F5" s="9" t="inlineStr">
        <is>
          <t>복리후생비</t>
        </is>
      </c>
      <c r="G5" s="9" t="inlineStr">
        <is>
          <t>팀 점심 (4명)</t>
        </is>
      </c>
      <c r="H5" s="11" t="inlineStr">
        <is>
          <t>O</t>
        </is>
      </c>
      <c r="I5" s="12">
        <f>IF(E5="","",IF(OR(H5="",H5="X"),"영수증 확인 / ","")&amp;IF(G5="","목적 누락 / ","")&amp;IF(F5="접대비","불공제(접대비)",IF(F5="차량유지비","차종 확인",IF(F5="여비교통비","교통비 확인",IF(F5="","용도 입력","공제 검토")))))</f>
        <v/>
      </c>
      <c r="J5" s="13">
        <f>IF(AND(E5&lt;&gt;"",RIGHT(I5,5)="공제 검토"),ROUND(E5*10/110,0),0)</f>
        <v/>
      </c>
    </row>
    <row r="6">
      <c r="A6" s="8" t="n">
        <v>46267</v>
      </c>
      <c r="B6" s="9" t="inlineStr">
        <is>
          <t>1234</t>
        </is>
      </c>
      <c r="C6" s="9" t="inlineStr">
        <is>
          <t>이팀장</t>
        </is>
      </c>
      <c r="D6" s="9" t="inlineStr">
        <is>
          <t>△△문구</t>
        </is>
      </c>
      <c r="E6" s="10" t="n">
        <v>23100</v>
      </c>
      <c r="F6" s="9" t="inlineStr">
        <is>
          <t>소모품비</t>
        </is>
      </c>
      <c r="G6" s="9" t="inlineStr">
        <is>
          <t>사무용품 구매</t>
        </is>
      </c>
      <c r="H6" s="11" t="inlineStr">
        <is>
          <t>O</t>
        </is>
      </c>
      <c r="I6" s="12">
        <f>IF(E6="","",IF(OR(H6="",H6="X"),"영수증 확인 / ","")&amp;IF(G6="","목적 누락 / ","")&amp;IF(F6="접대비","불공제(접대비)",IF(F6="차량유지비","차종 확인",IF(F6="여비교통비","교통비 확인",IF(F6="","용도 입력","공제 검토")))))</f>
        <v/>
      </c>
      <c r="J6" s="13">
        <f>IF(AND(E6&lt;&gt;"",RIGHT(I6,5)="공제 검토"),ROUND(E6*10/110,0),0)</f>
        <v/>
      </c>
    </row>
    <row r="7">
      <c r="A7" s="8" t="n">
        <v>46269</v>
      </c>
      <c r="B7" s="9" t="inlineStr">
        <is>
          <t>5678</t>
        </is>
      </c>
      <c r="C7" s="9" t="inlineStr">
        <is>
          <t>김대표</t>
        </is>
      </c>
      <c r="D7" s="9" t="inlineStr">
        <is>
          <t>□□한정식</t>
        </is>
      </c>
      <c r="E7" s="10" t="n">
        <v>165000</v>
      </c>
      <c r="F7" s="9" t="inlineStr">
        <is>
          <t>접대비</t>
        </is>
      </c>
      <c r="G7" s="9" t="inlineStr">
        <is>
          <t>거래처 미팅 식사</t>
        </is>
      </c>
      <c r="H7" s="11" t="inlineStr">
        <is>
          <t>O</t>
        </is>
      </c>
      <c r="I7" s="12">
        <f>IF(E7="","",IF(OR(H7="",H7="X"),"영수증 확인 / ","")&amp;IF(G7="","목적 누락 / ","")&amp;IF(F7="접대비","불공제(접대비)",IF(F7="차량유지비","차종 확인",IF(F7="여비교통비","교통비 확인",IF(F7="","용도 입력","공제 검토")))))</f>
        <v/>
      </c>
      <c r="J7" s="13">
        <f>IF(AND(E7&lt;&gt;"",RIGHT(I7,5)="공제 검토"),ROUND(E7*10/110,0),0)</f>
        <v/>
      </c>
    </row>
    <row r="8">
      <c r="A8" s="8" t="n">
        <v>46272</v>
      </c>
      <c r="B8" s="9" t="inlineStr">
        <is>
          <t>5678</t>
        </is>
      </c>
      <c r="C8" s="9" t="inlineStr">
        <is>
          <t>김대표</t>
        </is>
      </c>
      <c r="D8" s="9" t="inlineStr">
        <is>
          <t>◇◇주유소</t>
        </is>
      </c>
      <c r="E8" s="10" t="n">
        <v>88000</v>
      </c>
      <c r="F8" s="9" t="inlineStr">
        <is>
          <t>차량유지비</t>
        </is>
      </c>
      <c r="G8" s="9" t="inlineStr">
        <is>
          <t>업무용 차량 주유</t>
        </is>
      </c>
      <c r="H8" s="11" t="inlineStr">
        <is>
          <t>O</t>
        </is>
      </c>
      <c r="I8" s="12">
        <f>IF(E8="","",IF(OR(H8="",H8="X"),"영수증 확인 / ","")&amp;IF(G8="","목적 누락 / ","")&amp;IF(F8="접대비","불공제(접대비)",IF(F8="차량유지비","차종 확인",IF(F8="여비교통비","교통비 확인",IF(F8="","용도 입력","공제 검토")))))</f>
        <v/>
      </c>
      <c r="J8" s="13">
        <f>IF(AND(E8&lt;&gt;"",RIGHT(I8,5)="공제 검토"),ROUND(E8*10/110,0),0)</f>
        <v/>
      </c>
    </row>
    <row r="9">
      <c r="A9" s="8" t="n">
        <v>46274</v>
      </c>
      <c r="B9" s="9" t="inlineStr">
        <is>
          <t>9012</t>
        </is>
      </c>
      <c r="C9" s="9" t="inlineStr">
        <is>
          <t>박대리</t>
        </is>
      </c>
      <c r="D9" s="9" t="inlineStr">
        <is>
          <t>☆☆카페</t>
        </is>
      </c>
      <c r="E9" s="10" t="n">
        <v>16500</v>
      </c>
      <c r="F9" s="9" t="inlineStr">
        <is>
          <t>회의비</t>
        </is>
      </c>
      <c r="G9" s="9" t="inlineStr"/>
      <c r="H9" s="11" t="inlineStr">
        <is>
          <t>O</t>
        </is>
      </c>
      <c r="I9" s="12">
        <f>IF(E9="","",IF(OR(H9="",H9="X"),"영수증 확인 / ","")&amp;IF(G9="","목적 누락 / ","")&amp;IF(F9="접대비","불공제(접대비)",IF(F9="차량유지비","차종 확인",IF(F9="여비교통비","교통비 확인",IF(F9="","용도 입력","공제 검토")))))</f>
        <v/>
      </c>
      <c r="J9" s="13">
        <f>IF(AND(E9&lt;&gt;"",RIGHT(I9,5)="공제 검토"),ROUND(E9*10/110,0),0)</f>
        <v/>
      </c>
    </row>
    <row r="10">
      <c r="A10" s="8" t="n">
        <v>46277</v>
      </c>
      <c r="B10" s="9" t="inlineStr">
        <is>
          <t>9012</t>
        </is>
      </c>
      <c r="C10" s="9" t="inlineStr">
        <is>
          <t>박대리</t>
        </is>
      </c>
      <c r="D10" s="9" t="inlineStr">
        <is>
          <t>고속버스터미널</t>
        </is>
      </c>
      <c r="E10" s="10" t="n">
        <v>34200</v>
      </c>
      <c r="F10" s="9" t="inlineStr">
        <is>
          <t>여비교통비</t>
        </is>
      </c>
      <c r="G10" s="9" t="inlineStr">
        <is>
          <t>지방 출장 왕복</t>
        </is>
      </c>
      <c r="H10" s="11" t="inlineStr">
        <is>
          <t>X</t>
        </is>
      </c>
      <c r="I10" s="12">
        <f>IF(E10="","",IF(OR(H10="",H10="X"),"영수증 확인 / ","")&amp;IF(G10="","목적 누락 / ","")&amp;IF(F10="접대비","불공제(접대비)",IF(F10="차량유지비","차종 확인",IF(F10="여비교통비","교통비 확인",IF(F10="","용도 입력","공제 검토")))))</f>
        <v/>
      </c>
      <c r="J10" s="13">
        <f>IF(AND(E10&lt;&gt;"",RIGHT(I10,5)="공제 검토"),ROUND(E10*10/110,0),0)</f>
        <v/>
      </c>
    </row>
    <row r="11">
      <c r="A11" s="8" t="n">
        <v>46283</v>
      </c>
      <c r="B11" s="9" t="inlineStr">
        <is>
          <t>1234</t>
        </is>
      </c>
      <c r="C11" s="9" t="inlineStr">
        <is>
          <t>이팀장</t>
        </is>
      </c>
      <c r="D11" s="9" t="inlineStr">
        <is>
          <t>○○인쇄소</t>
        </is>
      </c>
      <c r="E11" s="10" t="n">
        <v>27500</v>
      </c>
      <c r="F11" s="9" t="inlineStr">
        <is>
          <t>도서인쇄비</t>
        </is>
      </c>
      <c r="G11" s="9" t="inlineStr">
        <is>
          <t>신입 명함 인쇄</t>
        </is>
      </c>
      <c r="H11" s="11" t="inlineStr">
        <is>
          <t>O</t>
        </is>
      </c>
      <c r="I11" s="12">
        <f>IF(E11="","",IF(OR(H11="",H11="X"),"영수증 확인 / ","")&amp;IF(G11="","목적 누락 / ","")&amp;IF(F11="접대비","불공제(접대비)",IF(F11="차량유지비","차종 확인",IF(F11="여비교통비","교통비 확인",IF(F11="","용도 입력","공제 검토")))))</f>
        <v/>
      </c>
      <c r="J11" s="13">
        <f>IF(AND(E11&lt;&gt;"",RIGHT(I11,5)="공제 검토"),ROUND(E11*10/110,0),0)</f>
        <v/>
      </c>
    </row>
    <row r="12">
      <c r="A12" s="8" t="n"/>
      <c r="B12" s="9" t="n"/>
      <c r="C12" s="9" t="n"/>
      <c r="D12" s="9" t="n"/>
      <c r="E12" s="10" t="n"/>
      <c r="F12" s="9" t="n"/>
      <c r="G12" s="9" t="n"/>
      <c r="H12" s="11" t="n"/>
      <c r="I12" s="12">
        <f>IF(E12="","",IF(OR(H12="",H12="X"),"영수증 확인 / ","")&amp;IF(G12="","목적 누락 / ","")&amp;IF(F12="접대비","불공제(접대비)",IF(F12="차량유지비","차종 확인",IF(F12="여비교통비","교통비 확인",IF(F12="","용도 입력","공제 검토")))))</f>
        <v/>
      </c>
      <c r="J12" s="13">
        <f>IF(AND(E12&lt;&gt;"",RIGHT(I12,5)="공제 검토"),ROUND(E12*10/110,0),0)</f>
        <v/>
      </c>
    </row>
    <row r="13">
      <c r="A13" s="8" t="n"/>
      <c r="B13" s="9" t="n"/>
      <c r="C13" s="9" t="n"/>
      <c r="D13" s="9" t="n"/>
      <c r="E13" s="10" t="n"/>
      <c r="F13" s="9" t="n"/>
      <c r="G13" s="9" t="n"/>
      <c r="H13" s="11" t="n"/>
      <c r="I13" s="12">
        <f>IF(E13="","",IF(OR(H13="",H13="X"),"영수증 확인 / ","")&amp;IF(G13="","목적 누락 / ","")&amp;IF(F13="접대비","불공제(접대비)",IF(F13="차량유지비","차종 확인",IF(F13="여비교통비","교통비 확인",IF(F13="","용도 입력","공제 검토")))))</f>
        <v/>
      </c>
      <c r="J13" s="13">
        <f>IF(AND(E13&lt;&gt;"",RIGHT(I13,5)="공제 검토"),ROUND(E13*10/110,0),0)</f>
        <v/>
      </c>
    </row>
    <row r="14">
      <c r="A14" s="8" t="n"/>
      <c r="B14" s="9" t="n"/>
      <c r="C14" s="9" t="n"/>
      <c r="D14" s="9" t="n"/>
      <c r="E14" s="10" t="n"/>
      <c r="F14" s="9" t="n"/>
      <c r="G14" s="9" t="n"/>
      <c r="H14" s="11" t="n"/>
      <c r="I14" s="12">
        <f>IF(E14="","",IF(OR(H14="",H14="X"),"영수증 확인 / ","")&amp;IF(G14="","목적 누락 / ","")&amp;IF(F14="접대비","불공제(접대비)",IF(F14="차량유지비","차종 확인",IF(F14="여비교통비","교통비 확인",IF(F14="","용도 입력","공제 검토")))))</f>
        <v/>
      </c>
      <c r="J14" s="13">
        <f>IF(AND(E14&lt;&gt;"",RIGHT(I14,5)="공제 검토"),ROUND(E14*10/110,0),0)</f>
        <v/>
      </c>
    </row>
    <row r="15">
      <c r="A15" s="8" t="n"/>
      <c r="B15" s="9" t="n"/>
      <c r="C15" s="9" t="n"/>
      <c r="D15" s="9" t="n"/>
      <c r="E15" s="10" t="n"/>
      <c r="F15" s="9" t="n"/>
      <c r="G15" s="9" t="n"/>
      <c r="H15" s="11" t="n"/>
      <c r="I15" s="12">
        <f>IF(E15="","",IF(OR(H15="",H15="X"),"영수증 확인 / ","")&amp;IF(G15="","목적 누락 / ","")&amp;IF(F15="접대비","불공제(접대비)",IF(F15="차량유지비","차종 확인",IF(F15="여비교통비","교통비 확인",IF(F15="","용도 입력","공제 검토")))))</f>
        <v/>
      </c>
      <c r="J15" s="13">
        <f>IF(AND(E15&lt;&gt;"",RIGHT(I15,5)="공제 검토"),ROUND(E15*10/110,0),0)</f>
        <v/>
      </c>
    </row>
    <row r="16">
      <c r="A16" s="8" t="n"/>
      <c r="B16" s="9" t="n"/>
      <c r="C16" s="9" t="n"/>
      <c r="D16" s="9" t="n"/>
      <c r="E16" s="10" t="n"/>
      <c r="F16" s="9" t="n"/>
      <c r="G16" s="9" t="n"/>
      <c r="H16" s="11" t="n"/>
      <c r="I16" s="12">
        <f>IF(E16="","",IF(OR(H16="",H16="X"),"영수증 확인 / ","")&amp;IF(G16="","목적 누락 / ","")&amp;IF(F16="접대비","불공제(접대비)",IF(F16="차량유지비","차종 확인",IF(F16="여비교통비","교통비 확인",IF(F16="","용도 입력","공제 검토")))))</f>
        <v/>
      </c>
      <c r="J16" s="13">
        <f>IF(AND(E16&lt;&gt;"",RIGHT(I16,5)="공제 검토"),ROUND(E16*10/110,0),0)</f>
        <v/>
      </c>
    </row>
    <row r="17">
      <c r="A17" s="8" t="n"/>
      <c r="B17" s="9" t="n"/>
      <c r="C17" s="9" t="n"/>
      <c r="D17" s="9" t="n"/>
      <c r="E17" s="10" t="n"/>
      <c r="F17" s="9" t="n"/>
      <c r="G17" s="9" t="n"/>
      <c r="H17" s="11" t="n"/>
      <c r="I17" s="12">
        <f>IF(E17="","",IF(OR(H17="",H17="X"),"영수증 확인 / ","")&amp;IF(G17="","목적 누락 / ","")&amp;IF(F17="접대비","불공제(접대비)",IF(F17="차량유지비","차종 확인",IF(F17="여비교통비","교통비 확인",IF(F17="","용도 입력","공제 검토")))))</f>
        <v/>
      </c>
      <c r="J17" s="13">
        <f>IF(AND(E17&lt;&gt;"",RIGHT(I17,5)="공제 검토"),ROUND(E17*10/110,0),0)</f>
        <v/>
      </c>
    </row>
    <row r="18">
      <c r="A18" s="8" t="n"/>
      <c r="B18" s="9" t="n"/>
      <c r="C18" s="9" t="n"/>
      <c r="D18" s="9" t="n"/>
      <c r="E18" s="10" t="n"/>
      <c r="F18" s="9" t="n"/>
      <c r="G18" s="9" t="n"/>
      <c r="H18" s="11" t="n"/>
      <c r="I18" s="12">
        <f>IF(E18="","",IF(OR(H18="",H18="X"),"영수증 확인 / ","")&amp;IF(G18="","목적 누락 / ","")&amp;IF(F18="접대비","불공제(접대비)",IF(F18="차량유지비","차종 확인",IF(F18="여비교통비","교통비 확인",IF(F18="","용도 입력","공제 검토")))))</f>
        <v/>
      </c>
      <c r="J18" s="13">
        <f>IF(AND(E18&lt;&gt;"",RIGHT(I18,5)="공제 검토"),ROUND(E18*10/110,0),0)</f>
        <v/>
      </c>
    </row>
    <row r="19">
      <c r="A19" s="8" t="n"/>
      <c r="B19" s="9" t="n"/>
      <c r="C19" s="9" t="n"/>
      <c r="D19" s="9" t="n"/>
      <c r="E19" s="10" t="n"/>
      <c r="F19" s="9" t="n"/>
      <c r="G19" s="9" t="n"/>
      <c r="H19" s="11" t="n"/>
      <c r="I19" s="12">
        <f>IF(E19="","",IF(OR(H19="",H19="X"),"영수증 확인 / ","")&amp;IF(G19="","목적 누락 / ","")&amp;IF(F19="접대비","불공제(접대비)",IF(F19="차량유지비","차종 확인",IF(F19="여비교통비","교통비 확인",IF(F19="","용도 입력","공제 검토")))))</f>
        <v/>
      </c>
      <c r="J19" s="13">
        <f>IF(AND(E19&lt;&gt;"",RIGHT(I19,5)="공제 검토"),ROUND(E19*10/110,0),0)</f>
        <v/>
      </c>
    </row>
    <row r="20">
      <c r="A20" s="8" t="n"/>
      <c r="B20" s="9" t="n"/>
      <c r="C20" s="9" t="n"/>
      <c r="D20" s="9" t="n"/>
      <c r="E20" s="10" t="n"/>
      <c r="F20" s="9" t="n"/>
      <c r="G20" s="9" t="n"/>
      <c r="H20" s="11" t="n"/>
      <c r="I20" s="12">
        <f>IF(E20="","",IF(OR(H20="",H20="X"),"영수증 확인 / ","")&amp;IF(G20="","목적 누락 / ","")&amp;IF(F20="접대비","불공제(접대비)",IF(F20="차량유지비","차종 확인",IF(F20="여비교통비","교통비 확인",IF(F20="","용도 입력","공제 검토")))))</f>
        <v/>
      </c>
      <c r="J20" s="13">
        <f>IF(AND(E20&lt;&gt;"",RIGHT(I20,5)="공제 검토"),ROUND(E20*10/110,0),0)</f>
        <v/>
      </c>
    </row>
    <row r="21">
      <c r="A21" s="8" t="n"/>
      <c r="B21" s="9" t="n"/>
      <c r="C21" s="9" t="n"/>
      <c r="D21" s="9" t="n"/>
      <c r="E21" s="10" t="n"/>
      <c r="F21" s="9" t="n"/>
      <c r="G21" s="9" t="n"/>
      <c r="H21" s="11" t="n"/>
      <c r="I21" s="12">
        <f>IF(E21="","",IF(OR(H21="",H21="X"),"영수증 확인 / ","")&amp;IF(G21="","목적 누락 / ","")&amp;IF(F21="접대비","불공제(접대비)",IF(F21="차량유지비","차종 확인",IF(F21="여비교통비","교통비 확인",IF(F21="","용도 입력","공제 검토")))))</f>
        <v/>
      </c>
      <c r="J21" s="13">
        <f>IF(AND(E21&lt;&gt;"",RIGHT(I21,5)="공제 검토"),ROUND(E21*10/110,0),0)</f>
        <v/>
      </c>
    </row>
    <row r="22">
      <c r="A22" s="8" t="n"/>
      <c r="B22" s="9" t="n"/>
      <c r="C22" s="9" t="n"/>
      <c r="D22" s="9" t="n"/>
      <c r="E22" s="10" t="n"/>
      <c r="F22" s="9" t="n"/>
      <c r="G22" s="9" t="n"/>
      <c r="H22" s="11" t="n"/>
      <c r="I22" s="12">
        <f>IF(E22="","",IF(OR(H22="",H22="X"),"영수증 확인 / ","")&amp;IF(G22="","목적 누락 / ","")&amp;IF(F22="접대비","불공제(접대비)",IF(F22="차량유지비","차종 확인",IF(F22="여비교통비","교통비 확인",IF(F22="","용도 입력","공제 검토")))))</f>
        <v/>
      </c>
      <c r="J22" s="13">
        <f>IF(AND(E22&lt;&gt;"",RIGHT(I22,5)="공제 검토"),ROUND(E22*10/110,0),0)</f>
        <v/>
      </c>
    </row>
    <row r="23">
      <c r="A23" s="8" t="n"/>
      <c r="B23" s="9" t="n"/>
      <c r="C23" s="9" t="n"/>
      <c r="D23" s="9" t="n"/>
      <c r="E23" s="10" t="n"/>
      <c r="F23" s="9" t="n"/>
      <c r="G23" s="9" t="n"/>
      <c r="H23" s="11" t="n"/>
      <c r="I23" s="12">
        <f>IF(E23="","",IF(OR(H23="",H23="X"),"영수증 확인 / ","")&amp;IF(G23="","목적 누락 / ","")&amp;IF(F23="접대비","불공제(접대비)",IF(F23="차량유지비","차종 확인",IF(F23="여비교통비","교통비 확인",IF(F23="","용도 입력","공제 검토")))))</f>
        <v/>
      </c>
      <c r="J23" s="13">
        <f>IF(AND(E23&lt;&gt;"",RIGHT(I23,5)="공제 검토"),ROUND(E23*10/110,0),0)</f>
        <v/>
      </c>
    </row>
    <row r="24">
      <c r="A24" s="8" t="n"/>
      <c r="B24" s="9" t="n"/>
      <c r="C24" s="9" t="n"/>
      <c r="D24" s="9" t="n"/>
      <c r="E24" s="10" t="n"/>
      <c r="F24" s="9" t="n"/>
      <c r="G24" s="9" t="n"/>
      <c r="H24" s="11" t="n"/>
      <c r="I24" s="12">
        <f>IF(E24="","",IF(OR(H24="",H24="X"),"영수증 확인 / ","")&amp;IF(G24="","목적 누락 / ","")&amp;IF(F24="접대비","불공제(접대비)",IF(F24="차량유지비","차종 확인",IF(F24="여비교통비","교통비 확인",IF(F24="","용도 입력","공제 검토")))))</f>
        <v/>
      </c>
      <c r="J24" s="13">
        <f>IF(AND(E24&lt;&gt;"",RIGHT(I24,5)="공제 검토"),ROUND(E24*10/110,0),0)</f>
        <v/>
      </c>
    </row>
    <row r="25">
      <c r="A25" s="8" t="n"/>
      <c r="B25" s="9" t="n"/>
      <c r="C25" s="9" t="n"/>
      <c r="D25" s="9" t="n"/>
      <c r="E25" s="10" t="n"/>
      <c r="F25" s="9" t="n"/>
      <c r="G25" s="9" t="n"/>
      <c r="H25" s="11" t="n"/>
      <c r="I25" s="12">
        <f>IF(E25="","",IF(OR(H25="",H25="X"),"영수증 확인 / ","")&amp;IF(G25="","목적 누락 / ","")&amp;IF(F25="접대비","불공제(접대비)",IF(F25="차량유지비","차종 확인",IF(F25="여비교통비","교통비 확인",IF(F25="","용도 입력","공제 검토")))))</f>
        <v/>
      </c>
      <c r="J25" s="13">
        <f>IF(AND(E25&lt;&gt;"",RIGHT(I25,5)="공제 검토"),ROUND(E25*10/110,0),0)</f>
        <v/>
      </c>
    </row>
    <row r="26">
      <c r="A26" s="8" t="n"/>
      <c r="B26" s="9" t="n"/>
      <c r="C26" s="9" t="n"/>
      <c r="D26" s="9" t="n"/>
      <c r="E26" s="10" t="n"/>
      <c r="F26" s="9" t="n"/>
      <c r="G26" s="9" t="n"/>
      <c r="H26" s="11" t="n"/>
      <c r="I26" s="12">
        <f>IF(E26="","",IF(OR(H26="",H26="X"),"영수증 확인 / ","")&amp;IF(G26="","목적 누락 / ","")&amp;IF(F26="접대비","불공제(접대비)",IF(F26="차량유지비","차종 확인",IF(F26="여비교통비","교통비 확인",IF(F26="","용도 입력","공제 검토")))))</f>
        <v/>
      </c>
      <c r="J26" s="13">
        <f>IF(AND(E26&lt;&gt;"",RIGHT(I26,5)="공제 검토"),ROUND(E26*10/110,0),0)</f>
        <v/>
      </c>
    </row>
    <row r="27">
      <c r="A27" s="8" t="n"/>
      <c r="B27" s="9" t="n"/>
      <c r="C27" s="9" t="n"/>
      <c r="D27" s="9" t="n"/>
      <c r="E27" s="10" t="n"/>
      <c r="F27" s="9" t="n"/>
      <c r="G27" s="9" t="n"/>
      <c r="H27" s="11" t="n"/>
      <c r="I27" s="12">
        <f>IF(E27="","",IF(OR(H27="",H27="X"),"영수증 확인 / ","")&amp;IF(G27="","목적 누락 / ","")&amp;IF(F27="접대비","불공제(접대비)",IF(F27="차량유지비","차종 확인",IF(F27="여비교통비","교통비 확인",IF(F27="","용도 입력","공제 검토")))))</f>
        <v/>
      </c>
      <c r="J27" s="13">
        <f>IF(AND(E27&lt;&gt;"",RIGHT(I27,5)="공제 검토"),ROUND(E27*10/110,0),0)</f>
        <v/>
      </c>
    </row>
    <row r="28">
      <c r="A28" s="8" t="n"/>
      <c r="B28" s="9" t="n"/>
      <c r="C28" s="9" t="n"/>
      <c r="D28" s="9" t="n"/>
      <c r="E28" s="10" t="n"/>
      <c r="F28" s="9" t="n"/>
      <c r="G28" s="9" t="n"/>
      <c r="H28" s="11" t="n"/>
      <c r="I28" s="12">
        <f>IF(E28="","",IF(OR(H28="",H28="X"),"영수증 확인 / ","")&amp;IF(G28="","목적 누락 / ","")&amp;IF(F28="접대비","불공제(접대비)",IF(F28="차량유지비","차종 확인",IF(F28="여비교통비","교통비 확인",IF(F28="","용도 입력","공제 검토")))))</f>
        <v/>
      </c>
      <c r="J28" s="13">
        <f>IF(AND(E28&lt;&gt;"",RIGHT(I28,5)="공제 검토"),ROUND(E28*10/110,0),0)</f>
        <v/>
      </c>
    </row>
    <row r="29">
      <c r="A29" s="8" t="n"/>
      <c r="B29" s="9" t="n"/>
      <c r="C29" s="9" t="n"/>
      <c r="D29" s="9" t="n"/>
      <c r="E29" s="10" t="n"/>
      <c r="F29" s="9" t="n"/>
      <c r="G29" s="9" t="n"/>
      <c r="H29" s="11" t="n"/>
      <c r="I29" s="12">
        <f>IF(E29="","",IF(OR(H29="",H29="X"),"영수증 확인 / ","")&amp;IF(G29="","목적 누락 / ","")&amp;IF(F29="접대비","불공제(접대비)",IF(F29="차량유지비","차종 확인",IF(F29="여비교통비","교통비 확인",IF(F29="","용도 입력","공제 검토")))))</f>
        <v/>
      </c>
      <c r="J29" s="13">
        <f>IF(AND(E29&lt;&gt;"",RIGHT(I29,5)="공제 검토"),ROUND(E29*10/110,0),0)</f>
        <v/>
      </c>
    </row>
    <row r="30">
      <c r="A30" s="8" t="n"/>
      <c r="B30" s="9" t="n"/>
      <c r="C30" s="9" t="n"/>
      <c r="D30" s="9" t="n"/>
      <c r="E30" s="10" t="n"/>
      <c r="F30" s="9" t="n"/>
      <c r="G30" s="9" t="n"/>
      <c r="H30" s="11" t="n"/>
      <c r="I30" s="12">
        <f>IF(E30="","",IF(OR(H30="",H30="X"),"영수증 확인 / ","")&amp;IF(G30="","목적 누락 / ","")&amp;IF(F30="접대비","불공제(접대비)",IF(F30="차량유지비","차종 확인",IF(F30="여비교통비","교통비 확인",IF(F30="","용도 입력","공제 검토")))))</f>
        <v/>
      </c>
      <c r="J30" s="13">
        <f>IF(AND(E30&lt;&gt;"",RIGHT(I30,5)="공제 검토"),ROUND(E30*10/110,0),0)</f>
        <v/>
      </c>
    </row>
    <row r="31">
      <c r="A31" s="8" t="n"/>
      <c r="B31" s="9" t="n"/>
      <c r="C31" s="9" t="n"/>
      <c r="D31" s="9" t="n"/>
      <c r="E31" s="10" t="n"/>
      <c r="F31" s="9" t="n"/>
      <c r="G31" s="9" t="n"/>
      <c r="H31" s="11" t="n"/>
      <c r="I31" s="12">
        <f>IF(E31="","",IF(OR(H31="",H31="X"),"영수증 확인 / ","")&amp;IF(G31="","목적 누락 / ","")&amp;IF(F31="접대비","불공제(접대비)",IF(F31="차량유지비","차종 확인",IF(F31="여비교통비","교통비 확인",IF(F31="","용도 입력","공제 검토")))))</f>
        <v/>
      </c>
      <c r="J31" s="13">
        <f>IF(AND(E31&lt;&gt;"",RIGHT(I31,5)="공제 검토"),ROUND(E31*10/110,0),0)</f>
        <v/>
      </c>
    </row>
    <row r="32">
      <c r="A32" s="8" t="n"/>
      <c r="B32" s="9" t="n"/>
      <c r="C32" s="9" t="n"/>
      <c r="D32" s="9" t="n"/>
      <c r="E32" s="10" t="n"/>
      <c r="F32" s="9" t="n"/>
      <c r="G32" s="9" t="n"/>
      <c r="H32" s="11" t="n"/>
      <c r="I32" s="12">
        <f>IF(E32="","",IF(OR(H32="",H32="X"),"영수증 확인 / ","")&amp;IF(G32="","목적 누락 / ","")&amp;IF(F32="접대비","불공제(접대비)",IF(F32="차량유지비","차종 확인",IF(F32="여비교통비","교통비 확인",IF(F32="","용도 입력","공제 검토")))))</f>
        <v/>
      </c>
      <c r="J32" s="13">
        <f>IF(AND(E32&lt;&gt;"",RIGHT(I32,5)="공제 검토"),ROUND(E32*10/110,0),0)</f>
        <v/>
      </c>
    </row>
    <row r="33">
      <c r="A33" s="8" t="n"/>
      <c r="B33" s="9" t="n"/>
      <c r="C33" s="9" t="n"/>
      <c r="D33" s="9" t="n"/>
      <c r="E33" s="10" t="n"/>
      <c r="F33" s="9" t="n"/>
      <c r="G33" s="9" t="n"/>
      <c r="H33" s="11" t="n"/>
      <c r="I33" s="12">
        <f>IF(E33="","",IF(OR(H33="",H33="X"),"영수증 확인 / ","")&amp;IF(G33="","목적 누락 / ","")&amp;IF(F33="접대비","불공제(접대비)",IF(F33="차량유지비","차종 확인",IF(F33="여비교통비","교통비 확인",IF(F33="","용도 입력","공제 검토")))))</f>
        <v/>
      </c>
      <c r="J33" s="13">
        <f>IF(AND(E33&lt;&gt;"",RIGHT(I33,5)="공제 검토"),ROUND(E33*10/110,0),0)</f>
        <v/>
      </c>
    </row>
    <row r="34">
      <c r="A34" s="8" t="n"/>
      <c r="B34" s="9" t="n"/>
      <c r="C34" s="9" t="n"/>
      <c r="D34" s="9" t="n"/>
      <c r="E34" s="10" t="n"/>
      <c r="F34" s="9" t="n"/>
      <c r="G34" s="9" t="n"/>
      <c r="H34" s="11" t="n"/>
      <c r="I34" s="12">
        <f>IF(E34="","",IF(OR(H34="",H34="X"),"영수증 확인 / ","")&amp;IF(G34="","목적 누락 / ","")&amp;IF(F34="접대비","불공제(접대비)",IF(F34="차량유지비","차종 확인",IF(F34="여비교통비","교통비 확인",IF(F34="","용도 입력","공제 검토")))))</f>
        <v/>
      </c>
      <c r="J34" s="13">
        <f>IF(AND(E34&lt;&gt;"",RIGHT(I34,5)="공제 검토"),ROUND(E34*10/110,0),0)</f>
        <v/>
      </c>
    </row>
    <row r="35">
      <c r="A35" s="8" t="n"/>
      <c r="B35" s="9" t="n"/>
      <c r="C35" s="9" t="n"/>
      <c r="D35" s="9" t="n"/>
      <c r="E35" s="10" t="n"/>
      <c r="F35" s="9" t="n"/>
      <c r="G35" s="9" t="n"/>
      <c r="H35" s="11" t="n"/>
      <c r="I35" s="12">
        <f>IF(E35="","",IF(OR(H35="",H35="X"),"영수증 확인 / ","")&amp;IF(G35="","목적 누락 / ","")&amp;IF(F35="접대비","불공제(접대비)",IF(F35="차량유지비","차종 확인",IF(F35="여비교통비","교통비 확인",IF(F35="","용도 입력","공제 검토")))))</f>
        <v/>
      </c>
      <c r="J35" s="13">
        <f>IF(AND(E35&lt;&gt;"",RIGHT(I35,5)="공제 검토"),ROUND(E35*10/110,0),0)</f>
        <v/>
      </c>
    </row>
    <row r="36">
      <c r="A36" s="8" t="n"/>
      <c r="B36" s="9" t="n"/>
      <c r="C36" s="9" t="n"/>
      <c r="D36" s="9" t="n"/>
      <c r="E36" s="10" t="n"/>
      <c r="F36" s="9" t="n"/>
      <c r="G36" s="9" t="n"/>
      <c r="H36" s="11" t="n"/>
      <c r="I36" s="12">
        <f>IF(E36="","",IF(OR(H36="",H36="X"),"영수증 확인 / ","")&amp;IF(G36="","목적 누락 / ","")&amp;IF(F36="접대비","불공제(접대비)",IF(F36="차량유지비","차종 확인",IF(F36="여비교통비","교통비 확인",IF(F36="","용도 입력","공제 검토")))))</f>
        <v/>
      </c>
      <c r="J36" s="13">
        <f>IF(AND(E36&lt;&gt;"",RIGHT(I36,5)="공제 검토"),ROUND(E36*10/110,0),0)</f>
        <v/>
      </c>
    </row>
    <row r="37">
      <c r="A37" s="8" t="n"/>
      <c r="B37" s="9" t="n"/>
      <c r="C37" s="9" t="n"/>
      <c r="D37" s="9" t="n"/>
      <c r="E37" s="10" t="n"/>
      <c r="F37" s="9" t="n"/>
      <c r="G37" s="9" t="n"/>
      <c r="H37" s="11" t="n"/>
      <c r="I37" s="12">
        <f>IF(E37="","",IF(OR(H37="",H37="X"),"영수증 확인 / ","")&amp;IF(G37="","목적 누락 / ","")&amp;IF(F37="접대비","불공제(접대비)",IF(F37="차량유지비","차종 확인",IF(F37="여비교통비","교통비 확인",IF(F37="","용도 입력","공제 검토")))))</f>
        <v/>
      </c>
      <c r="J37" s="13">
        <f>IF(AND(E37&lt;&gt;"",RIGHT(I37,5)="공제 검토"),ROUND(E37*10/110,0),0)</f>
        <v/>
      </c>
    </row>
    <row r="38">
      <c r="A38" s="8" t="n"/>
      <c r="B38" s="9" t="n"/>
      <c r="C38" s="9" t="n"/>
      <c r="D38" s="9" t="n"/>
      <c r="E38" s="10" t="n"/>
      <c r="F38" s="9" t="n"/>
      <c r="G38" s="9" t="n"/>
      <c r="H38" s="11" t="n"/>
      <c r="I38" s="12">
        <f>IF(E38="","",IF(OR(H38="",H38="X"),"영수증 확인 / ","")&amp;IF(G38="","목적 누락 / ","")&amp;IF(F38="접대비","불공제(접대비)",IF(F38="차량유지비","차종 확인",IF(F38="여비교통비","교통비 확인",IF(F38="","용도 입력","공제 검토")))))</f>
        <v/>
      </c>
      <c r="J38" s="13">
        <f>IF(AND(E38&lt;&gt;"",RIGHT(I38,5)="공제 검토"),ROUND(E38*10/110,0),0)</f>
        <v/>
      </c>
    </row>
    <row r="39">
      <c r="A39" s="8" t="n"/>
      <c r="B39" s="9" t="n"/>
      <c r="C39" s="9" t="n"/>
      <c r="D39" s="9" t="n"/>
      <c r="E39" s="10" t="n"/>
      <c r="F39" s="9" t="n"/>
      <c r="G39" s="9" t="n"/>
      <c r="H39" s="11" t="n"/>
      <c r="I39" s="12">
        <f>IF(E39="","",IF(OR(H39="",H39="X"),"영수증 확인 / ","")&amp;IF(G39="","목적 누락 / ","")&amp;IF(F39="접대비","불공제(접대비)",IF(F39="차량유지비","차종 확인",IF(F39="여비교통비","교통비 확인",IF(F39="","용도 입력","공제 검토")))))</f>
        <v/>
      </c>
      <c r="J39" s="13">
        <f>IF(AND(E39&lt;&gt;"",RIGHT(I39,5)="공제 검토"),ROUND(E39*10/110,0),0)</f>
        <v/>
      </c>
    </row>
    <row r="40">
      <c r="A40" s="8" t="n"/>
      <c r="B40" s="9" t="n"/>
      <c r="C40" s="9" t="n"/>
      <c r="D40" s="9" t="n"/>
      <c r="E40" s="10" t="n"/>
      <c r="F40" s="9" t="n"/>
      <c r="G40" s="9" t="n"/>
      <c r="H40" s="11" t="n"/>
      <c r="I40" s="12">
        <f>IF(E40="","",IF(OR(H40="",H40="X"),"영수증 확인 / ","")&amp;IF(G40="","목적 누락 / ","")&amp;IF(F40="접대비","불공제(접대비)",IF(F40="차량유지비","차종 확인",IF(F40="여비교통비","교통비 확인",IF(F40="","용도 입력","공제 검토")))))</f>
        <v/>
      </c>
      <c r="J40" s="13">
        <f>IF(AND(E40&lt;&gt;"",RIGHT(I40,5)="공제 검토"),ROUND(E40*10/110,0),0)</f>
        <v/>
      </c>
    </row>
    <row r="41">
      <c r="A41" s="8" t="n"/>
      <c r="B41" s="9" t="n"/>
      <c r="C41" s="9" t="n"/>
      <c r="D41" s="9" t="n"/>
      <c r="E41" s="10" t="n"/>
      <c r="F41" s="9" t="n"/>
      <c r="G41" s="9" t="n"/>
      <c r="H41" s="11" t="n"/>
      <c r="I41" s="12">
        <f>IF(E41="","",IF(OR(H41="",H41="X"),"영수증 확인 / ","")&amp;IF(G41="","목적 누락 / ","")&amp;IF(F41="접대비","불공제(접대비)",IF(F41="차량유지비","차종 확인",IF(F41="여비교통비","교통비 확인",IF(F41="","용도 입력","공제 검토")))))</f>
        <v/>
      </c>
      <c r="J41" s="13">
        <f>IF(AND(E41&lt;&gt;"",RIGHT(I41,5)="공제 검토"),ROUND(E41*10/110,0),0)</f>
        <v/>
      </c>
    </row>
    <row r="42">
      <c r="A42" s="8" t="n"/>
      <c r="B42" s="9" t="n"/>
      <c r="C42" s="9" t="n"/>
      <c r="D42" s="9" t="n"/>
      <c r="E42" s="10" t="n"/>
      <c r="F42" s="9" t="n"/>
      <c r="G42" s="9" t="n"/>
      <c r="H42" s="11" t="n"/>
      <c r="I42" s="12">
        <f>IF(E42="","",IF(OR(H42="",H42="X"),"영수증 확인 / ","")&amp;IF(G42="","목적 누락 / ","")&amp;IF(F42="접대비","불공제(접대비)",IF(F42="차량유지비","차종 확인",IF(F42="여비교통비","교통비 확인",IF(F42="","용도 입력","공제 검토")))))</f>
        <v/>
      </c>
      <c r="J42" s="13">
        <f>IF(AND(E42&lt;&gt;"",RIGHT(I42,5)="공제 검토"),ROUND(E42*10/110,0),0)</f>
        <v/>
      </c>
    </row>
    <row r="43">
      <c r="A43" s="8" t="n"/>
      <c r="B43" s="9" t="n"/>
      <c r="C43" s="9" t="n"/>
      <c r="D43" s="9" t="n"/>
      <c r="E43" s="10" t="n"/>
      <c r="F43" s="9" t="n"/>
      <c r="G43" s="9" t="n"/>
      <c r="H43" s="11" t="n"/>
      <c r="I43" s="12">
        <f>IF(E43="","",IF(OR(H43="",H43="X"),"영수증 확인 / ","")&amp;IF(G43="","목적 누락 / ","")&amp;IF(F43="접대비","불공제(접대비)",IF(F43="차량유지비","차종 확인",IF(F43="여비교통비","교통비 확인",IF(F43="","용도 입력","공제 검토")))))</f>
        <v/>
      </c>
      <c r="J43" s="13">
        <f>IF(AND(E43&lt;&gt;"",RIGHT(I43,5)="공제 검토"),ROUND(E43*10/110,0),0)</f>
        <v/>
      </c>
    </row>
    <row r="44">
      <c r="A44" s="8" t="n"/>
      <c r="B44" s="9" t="n"/>
      <c r="C44" s="9" t="n"/>
      <c r="D44" s="9" t="n"/>
      <c r="E44" s="10" t="n"/>
      <c r="F44" s="9" t="n"/>
      <c r="G44" s="9" t="n"/>
      <c r="H44" s="11" t="n"/>
      <c r="I44" s="12">
        <f>IF(E44="","",IF(OR(H44="",H44="X"),"영수증 확인 / ","")&amp;IF(G44="","목적 누락 / ","")&amp;IF(F44="접대비","불공제(접대비)",IF(F44="차량유지비","차종 확인",IF(F44="여비교통비","교통비 확인",IF(F44="","용도 입력","공제 검토")))))</f>
        <v/>
      </c>
      <c r="J44" s="13">
        <f>IF(AND(E44&lt;&gt;"",RIGHT(I44,5)="공제 검토"),ROUND(E44*10/110,0),0)</f>
        <v/>
      </c>
    </row>
    <row r="45">
      <c r="A45" s="8" t="n"/>
      <c r="B45" s="9" t="n"/>
      <c r="C45" s="9" t="n"/>
      <c r="D45" s="9" t="n"/>
      <c r="E45" s="10" t="n"/>
      <c r="F45" s="9" t="n"/>
      <c r="G45" s="9" t="n"/>
      <c r="H45" s="11" t="n"/>
      <c r="I45" s="12">
        <f>IF(E45="","",IF(OR(H45="",H45="X"),"영수증 확인 / ","")&amp;IF(G45="","목적 누락 / ","")&amp;IF(F45="접대비","불공제(접대비)",IF(F45="차량유지비","차종 확인",IF(F45="여비교통비","교통비 확인",IF(F45="","용도 입력","공제 검토")))))</f>
        <v/>
      </c>
      <c r="J45" s="13">
        <f>IF(AND(E45&lt;&gt;"",RIGHT(I45,5)="공제 검토"),ROUND(E45*10/110,0),0)</f>
        <v/>
      </c>
    </row>
    <row r="46">
      <c r="A46" s="8" t="n"/>
      <c r="B46" s="9" t="n"/>
      <c r="C46" s="9" t="n"/>
      <c r="D46" s="9" t="n"/>
      <c r="E46" s="10" t="n"/>
      <c r="F46" s="9" t="n"/>
      <c r="G46" s="9" t="n"/>
      <c r="H46" s="11" t="n"/>
      <c r="I46" s="12">
        <f>IF(E46="","",IF(OR(H46="",H46="X"),"영수증 확인 / ","")&amp;IF(G46="","목적 누락 / ","")&amp;IF(F46="접대비","불공제(접대비)",IF(F46="차량유지비","차종 확인",IF(F46="여비교통비","교통비 확인",IF(F46="","용도 입력","공제 검토")))))</f>
        <v/>
      </c>
      <c r="J46" s="13">
        <f>IF(AND(E46&lt;&gt;"",RIGHT(I46,5)="공제 검토"),ROUND(E46*10/110,0),0)</f>
        <v/>
      </c>
    </row>
    <row r="47">
      <c r="A47" s="8" t="n"/>
      <c r="B47" s="9" t="n"/>
      <c r="C47" s="9" t="n"/>
      <c r="D47" s="9" t="n"/>
      <c r="E47" s="10" t="n"/>
      <c r="F47" s="9" t="n"/>
      <c r="G47" s="9" t="n"/>
      <c r="H47" s="11" t="n"/>
      <c r="I47" s="12">
        <f>IF(E47="","",IF(OR(H47="",H47="X"),"영수증 확인 / ","")&amp;IF(G47="","목적 누락 / ","")&amp;IF(F47="접대비","불공제(접대비)",IF(F47="차량유지비","차종 확인",IF(F47="여비교통비","교통비 확인",IF(F47="","용도 입력","공제 검토")))))</f>
        <v/>
      </c>
      <c r="J47" s="13">
        <f>IF(AND(E47&lt;&gt;"",RIGHT(I47,5)="공제 검토"),ROUND(E47*10/110,0),0)</f>
        <v/>
      </c>
    </row>
    <row r="48">
      <c r="A48" s="8" t="n"/>
      <c r="B48" s="9" t="n"/>
      <c r="C48" s="9" t="n"/>
      <c r="D48" s="9" t="n"/>
      <c r="E48" s="10" t="n"/>
      <c r="F48" s="9" t="n"/>
      <c r="G48" s="9" t="n"/>
      <c r="H48" s="11" t="n"/>
      <c r="I48" s="12">
        <f>IF(E48="","",IF(OR(H48="",H48="X"),"영수증 확인 / ","")&amp;IF(G48="","목적 누락 / ","")&amp;IF(F48="접대비","불공제(접대비)",IF(F48="차량유지비","차종 확인",IF(F48="여비교통비","교통비 확인",IF(F48="","용도 입력","공제 검토")))))</f>
        <v/>
      </c>
      <c r="J48" s="13">
        <f>IF(AND(E48&lt;&gt;"",RIGHT(I48,5)="공제 검토"),ROUND(E48*10/110,0),0)</f>
        <v/>
      </c>
    </row>
    <row r="49">
      <c r="A49" s="8" t="n"/>
      <c r="B49" s="9" t="n"/>
      <c r="C49" s="9" t="n"/>
      <c r="D49" s="9" t="n"/>
      <c r="E49" s="10" t="n"/>
      <c r="F49" s="9" t="n"/>
      <c r="G49" s="9" t="n"/>
      <c r="H49" s="11" t="n"/>
      <c r="I49" s="12">
        <f>IF(E49="","",IF(OR(H49="",H49="X"),"영수증 확인 / ","")&amp;IF(G49="","목적 누락 / ","")&amp;IF(F49="접대비","불공제(접대비)",IF(F49="차량유지비","차종 확인",IF(F49="여비교통비","교통비 확인",IF(F49="","용도 입력","공제 검토")))))</f>
        <v/>
      </c>
      <c r="J49" s="13">
        <f>IF(AND(E49&lt;&gt;"",RIGHT(I49,5)="공제 검토"),ROUND(E49*10/110,0),0)</f>
        <v/>
      </c>
    </row>
    <row r="50">
      <c r="A50" s="8" t="n"/>
      <c r="B50" s="9" t="n"/>
      <c r="C50" s="9" t="n"/>
      <c r="D50" s="9" t="n"/>
      <c r="E50" s="10" t="n"/>
      <c r="F50" s="9" t="n"/>
      <c r="G50" s="9" t="n"/>
      <c r="H50" s="11" t="n"/>
      <c r="I50" s="12">
        <f>IF(E50="","",IF(OR(H50="",H50="X"),"영수증 확인 / ","")&amp;IF(G50="","목적 누락 / ","")&amp;IF(F50="접대비","불공제(접대비)",IF(F50="차량유지비","차종 확인",IF(F50="여비교통비","교통비 확인",IF(F50="","용도 입력","공제 검토")))))</f>
        <v/>
      </c>
      <c r="J50" s="13">
        <f>IF(AND(E50&lt;&gt;"",RIGHT(I50,5)="공제 검토"),ROUND(E50*10/110,0),0)</f>
        <v/>
      </c>
    </row>
    <row r="51">
      <c r="A51" s="8" t="n"/>
      <c r="B51" s="9" t="n"/>
      <c r="C51" s="9" t="n"/>
      <c r="D51" s="9" t="n"/>
      <c r="E51" s="10" t="n"/>
      <c r="F51" s="9" t="n"/>
      <c r="G51" s="9" t="n"/>
      <c r="H51" s="11" t="n"/>
      <c r="I51" s="12">
        <f>IF(E51="","",IF(OR(H51="",H51="X"),"영수증 확인 / ","")&amp;IF(G51="","목적 누락 / ","")&amp;IF(F51="접대비","불공제(접대비)",IF(F51="차량유지비","차종 확인",IF(F51="여비교통비","교통비 확인",IF(F51="","용도 입력","공제 검토")))))</f>
        <v/>
      </c>
      <c r="J51" s="13">
        <f>IF(AND(E51&lt;&gt;"",RIGHT(I51,5)="공제 검토"),ROUND(E51*10/110,0),0)</f>
        <v/>
      </c>
    </row>
    <row r="52">
      <c r="A52" s="8" t="n"/>
      <c r="B52" s="9" t="n"/>
      <c r="C52" s="9" t="n"/>
      <c r="D52" s="9" t="n"/>
      <c r="E52" s="10" t="n"/>
      <c r="F52" s="9" t="n"/>
      <c r="G52" s="9" t="n"/>
      <c r="H52" s="11" t="n"/>
      <c r="I52" s="12">
        <f>IF(E52="","",IF(OR(H52="",H52="X"),"영수증 확인 / ","")&amp;IF(G52="","목적 누락 / ","")&amp;IF(F52="접대비","불공제(접대비)",IF(F52="차량유지비","차종 확인",IF(F52="여비교통비","교통비 확인",IF(F52="","용도 입력","공제 검토")))))</f>
        <v/>
      </c>
      <c r="J52" s="13">
        <f>IF(AND(E52&lt;&gt;"",RIGHT(I52,5)="공제 검토"),ROUND(E52*10/110,0),0)</f>
        <v/>
      </c>
    </row>
    <row r="53">
      <c r="A53" s="8" t="n"/>
      <c r="B53" s="9" t="n"/>
      <c r="C53" s="9" t="n"/>
      <c r="D53" s="9" t="n"/>
      <c r="E53" s="10" t="n"/>
      <c r="F53" s="9" t="n"/>
      <c r="G53" s="9" t="n"/>
      <c r="H53" s="11" t="n"/>
      <c r="I53" s="12">
        <f>IF(E53="","",IF(OR(H53="",H53="X"),"영수증 확인 / ","")&amp;IF(G53="","목적 누락 / ","")&amp;IF(F53="접대비","불공제(접대비)",IF(F53="차량유지비","차종 확인",IF(F53="여비교통비","교통비 확인",IF(F53="","용도 입력","공제 검토")))))</f>
        <v/>
      </c>
      <c r="J53" s="13">
        <f>IF(AND(E53&lt;&gt;"",RIGHT(I53,5)="공제 검토"),ROUND(E53*10/110,0),0)</f>
        <v/>
      </c>
    </row>
    <row r="54">
      <c r="A54" s="8" t="n"/>
      <c r="B54" s="9" t="n"/>
      <c r="C54" s="9" t="n"/>
      <c r="D54" s="9" t="n"/>
      <c r="E54" s="10" t="n"/>
      <c r="F54" s="9" t="n"/>
      <c r="G54" s="9" t="n"/>
      <c r="H54" s="11" t="n"/>
      <c r="I54" s="12">
        <f>IF(E54="","",IF(OR(H54="",H54="X"),"영수증 확인 / ","")&amp;IF(G54="","목적 누락 / ","")&amp;IF(F54="접대비","불공제(접대비)",IF(F54="차량유지비","차종 확인",IF(F54="여비교통비","교통비 확인",IF(F54="","용도 입력","공제 검토")))))</f>
        <v/>
      </c>
      <c r="J54" s="13">
        <f>IF(AND(E54&lt;&gt;"",RIGHT(I54,5)="공제 검토"),ROUND(E54*10/110,0),0)</f>
        <v/>
      </c>
    </row>
    <row r="55">
      <c r="A55" s="8" t="n"/>
      <c r="B55" s="9" t="n"/>
      <c r="C55" s="9" t="n"/>
      <c r="D55" s="9" t="n"/>
      <c r="E55" s="10" t="n"/>
      <c r="F55" s="9" t="n"/>
      <c r="G55" s="9" t="n"/>
      <c r="H55" s="11" t="n"/>
      <c r="I55" s="12">
        <f>IF(E55="","",IF(OR(H55="",H55="X"),"영수증 확인 / ","")&amp;IF(G55="","목적 누락 / ","")&amp;IF(F55="접대비","불공제(접대비)",IF(F55="차량유지비","차종 확인",IF(F55="여비교통비","교통비 확인",IF(F55="","용도 입력","공제 검토")))))</f>
        <v/>
      </c>
      <c r="J55" s="13">
        <f>IF(AND(E55&lt;&gt;"",RIGHT(I55,5)="공제 검토"),ROUND(E55*10/110,0),0)</f>
        <v/>
      </c>
    </row>
    <row r="56">
      <c r="A56" s="8" t="n"/>
      <c r="B56" s="9" t="n"/>
      <c r="C56" s="9" t="n"/>
      <c r="D56" s="9" t="n"/>
      <c r="E56" s="10" t="n"/>
      <c r="F56" s="9" t="n"/>
      <c r="G56" s="9" t="n"/>
      <c r="H56" s="11" t="n"/>
      <c r="I56" s="12">
        <f>IF(E56="","",IF(OR(H56="",H56="X"),"영수증 확인 / ","")&amp;IF(G56="","목적 누락 / ","")&amp;IF(F56="접대비","불공제(접대비)",IF(F56="차량유지비","차종 확인",IF(F56="여비교통비","교통비 확인",IF(F56="","용도 입력","공제 검토")))))</f>
        <v/>
      </c>
      <c r="J56" s="13">
        <f>IF(AND(E56&lt;&gt;"",RIGHT(I56,5)="공제 검토"),ROUND(E56*10/110,0),0)</f>
        <v/>
      </c>
    </row>
    <row r="57">
      <c r="A57" s="8" t="n"/>
      <c r="B57" s="9" t="n"/>
      <c r="C57" s="9" t="n"/>
      <c r="D57" s="9" t="n"/>
      <c r="E57" s="10" t="n"/>
      <c r="F57" s="9" t="n"/>
      <c r="G57" s="9" t="n"/>
      <c r="H57" s="11" t="n"/>
      <c r="I57" s="12">
        <f>IF(E57="","",IF(OR(H57="",H57="X"),"영수증 확인 / ","")&amp;IF(G57="","목적 누락 / ","")&amp;IF(F57="접대비","불공제(접대비)",IF(F57="차량유지비","차종 확인",IF(F57="여비교통비","교통비 확인",IF(F57="","용도 입력","공제 검토")))))</f>
        <v/>
      </c>
      <c r="J57" s="13">
        <f>IF(AND(E57&lt;&gt;"",RIGHT(I57,5)="공제 검토"),ROUND(E57*10/110,0),0)</f>
        <v/>
      </c>
    </row>
    <row r="58">
      <c r="A58" s="8" t="n"/>
      <c r="B58" s="9" t="n"/>
      <c r="C58" s="9" t="n"/>
      <c r="D58" s="9" t="n"/>
      <c r="E58" s="10" t="n"/>
      <c r="F58" s="9" t="n"/>
      <c r="G58" s="9" t="n"/>
      <c r="H58" s="11" t="n"/>
      <c r="I58" s="12">
        <f>IF(E58="","",IF(OR(H58="",H58="X"),"영수증 확인 / ","")&amp;IF(G58="","목적 누락 / ","")&amp;IF(F58="접대비","불공제(접대비)",IF(F58="차량유지비","차종 확인",IF(F58="여비교통비","교통비 확인",IF(F58="","용도 입력","공제 검토")))))</f>
        <v/>
      </c>
      <c r="J58" s="13">
        <f>IF(AND(E58&lt;&gt;"",RIGHT(I58,5)="공제 검토"),ROUND(E58*10/110,0),0)</f>
        <v/>
      </c>
    </row>
    <row r="59">
      <c r="A59" s="8" t="n"/>
      <c r="B59" s="9" t="n"/>
      <c r="C59" s="9" t="n"/>
      <c r="D59" s="9" t="n"/>
      <c r="E59" s="10" t="n"/>
      <c r="F59" s="9" t="n"/>
      <c r="G59" s="9" t="n"/>
      <c r="H59" s="11" t="n"/>
      <c r="I59" s="12">
        <f>IF(E59="","",IF(OR(H59="",H59="X"),"영수증 확인 / ","")&amp;IF(G59="","목적 누락 / ","")&amp;IF(F59="접대비","불공제(접대비)",IF(F59="차량유지비","차종 확인",IF(F59="여비교통비","교통비 확인",IF(F59="","용도 입력","공제 검토")))))</f>
        <v/>
      </c>
      <c r="J59" s="13">
        <f>IF(AND(E59&lt;&gt;"",RIGHT(I59,5)="공제 검토"),ROUND(E59*10/110,0),0)</f>
        <v/>
      </c>
    </row>
    <row r="60">
      <c r="A60" s="8" t="n"/>
      <c r="B60" s="9" t="n"/>
      <c r="C60" s="9" t="n"/>
      <c r="D60" s="9" t="n"/>
      <c r="E60" s="10" t="n"/>
      <c r="F60" s="9" t="n"/>
      <c r="G60" s="9" t="n"/>
      <c r="H60" s="11" t="n"/>
      <c r="I60" s="12">
        <f>IF(E60="","",IF(OR(H60="",H60="X"),"영수증 확인 / ","")&amp;IF(G60="","목적 누락 / ","")&amp;IF(F60="접대비","불공제(접대비)",IF(F60="차량유지비","차종 확인",IF(F60="여비교통비","교통비 확인",IF(F60="","용도 입력","공제 검토")))))</f>
        <v/>
      </c>
      <c r="J60" s="13">
        <f>IF(AND(E60&lt;&gt;"",RIGHT(I60,5)="공제 검토"),ROUND(E60*10/110,0),0)</f>
        <v/>
      </c>
    </row>
    <row r="61">
      <c r="A61" s="8" t="n"/>
      <c r="B61" s="9" t="n"/>
      <c r="C61" s="9" t="n"/>
      <c r="D61" s="9" t="n"/>
      <c r="E61" s="10" t="n"/>
      <c r="F61" s="9" t="n"/>
      <c r="G61" s="9" t="n"/>
      <c r="H61" s="11" t="n"/>
      <c r="I61" s="12">
        <f>IF(E61="","",IF(OR(H61="",H61="X"),"영수증 확인 / ","")&amp;IF(G61="","목적 누락 / ","")&amp;IF(F61="접대비","불공제(접대비)",IF(F61="차량유지비","차종 확인",IF(F61="여비교통비","교통비 확인",IF(F61="","용도 입력","공제 검토")))))</f>
        <v/>
      </c>
      <c r="J61" s="13">
        <f>IF(AND(E61&lt;&gt;"",RIGHT(I61,5)="공제 검토"),ROUND(E61*10/110,0),0)</f>
        <v/>
      </c>
    </row>
    <row r="62">
      <c r="A62" s="8" t="n"/>
      <c r="B62" s="9" t="n"/>
      <c r="C62" s="9" t="n"/>
      <c r="D62" s="9" t="n"/>
      <c r="E62" s="10" t="n"/>
      <c r="F62" s="9" t="n"/>
      <c r="G62" s="9" t="n"/>
      <c r="H62" s="11" t="n"/>
      <c r="I62" s="12">
        <f>IF(E62="","",IF(OR(H62="",H62="X"),"영수증 확인 / ","")&amp;IF(G62="","목적 누락 / ","")&amp;IF(F62="접대비","불공제(접대비)",IF(F62="차량유지비","차종 확인",IF(F62="여비교통비","교통비 확인",IF(F62="","용도 입력","공제 검토")))))</f>
        <v/>
      </c>
      <c r="J62" s="13">
        <f>IF(AND(E62&lt;&gt;"",RIGHT(I62,5)="공제 검토"),ROUND(E62*10/110,0),0)</f>
        <v/>
      </c>
    </row>
    <row r="63">
      <c r="A63" s="8" t="n"/>
      <c r="B63" s="9" t="n"/>
      <c r="C63" s="9" t="n"/>
      <c r="D63" s="9" t="n"/>
      <c r="E63" s="10" t="n"/>
      <c r="F63" s="9" t="n"/>
      <c r="G63" s="9" t="n"/>
      <c r="H63" s="11" t="n"/>
      <c r="I63" s="12">
        <f>IF(E63="","",IF(OR(H63="",H63="X"),"영수증 확인 / ","")&amp;IF(G63="","목적 누락 / ","")&amp;IF(F63="접대비","불공제(접대비)",IF(F63="차량유지비","차종 확인",IF(F63="여비교통비","교통비 확인",IF(F63="","용도 입력","공제 검토")))))</f>
        <v/>
      </c>
      <c r="J63" s="13">
        <f>IF(AND(E63&lt;&gt;"",RIGHT(I63,5)="공제 검토"),ROUND(E63*10/110,0),0)</f>
        <v/>
      </c>
    </row>
    <row r="64">
      <c r="A64" s="8" t="n"/>
      <c r="B64" s="9" t="n"/>
      <c r="C64" s="9" t="n"/>
      <c r="D64" s="9" t="n"/>
      <c r="E64" s="10" t="n"/>
      <c r="F64" s="9" t="n"/>
      <c r="G64" s="9" t="n"/>
      <c r="H64" s="11" t="n"/>
      <c r="I64" s="12">
        <f>IF(E64="","",IF(OR(H64="",H64="X"),"영수증 확인 / ","")&amp;IF(G64="","목적 누락 / ","")&amp;IF(F64="접대비","불공제(접대비)",IF(F64="차량유지비","차종 확인",IF(F64="여비교통비","교통비 확인",IF(F64="","용도 입력","공제 검토")))))</f>
        <v/>
      </c>
      <c r="J64" s="13">
        <f>IF(AND(E64&lt;&gt;"",RIGHT(I64,5)="공제 검토"),ROUND(E64*10/110,0),0)</f>
        <v/>
      </c>
    </row>
    <row r="65">
      <c r="A65" s="8" t="n"/>
      <c r="B65" s="9" t="n"/>
      <c r="C65" s="9" t="n"/>
      <c r="D65" s="9" t="n"/>
      <c r="E65" s="10" t="n"/>
      <c r="F65" s="9" t="n"/>
      <c r="G65" s="9" t="n"/>
      <c r="H65" s="11" t="n"/>
      <c r="I65" s="12">
        <f>IF(E65="","",IF(OR(H65="",H65="X"),"영수증 확인 / ","")&amp;IF(G65="","목적 누락 / ","")&amp;IF(F65="접대비","불공제(접대비)",IF(F65="차량유지비","차종 확인",IF(F65="여비교통비","교통비 확인",IF(F65="","용도 입력","공제 검토")))))</f>
        <v/>
      </c>
      <c r="J65" s="13">
        <f>IF(AND(E65&lt;&gt;"",RIGHT(I65,5)="공제 검토"),ROUND(E65*10/110,0),0)</f>
        <v/>
      </c>
    </row>
    <row r="66">
      <c r="A66" s="8" t="n"/>
      <c r="B66" s="9" t="n"/>
      <c r="C66" s="9" t="n"/>
      <c r="D66" s="9" t="n"/>
      <c r="E66" s="10" t="n"/>
      <c r="F66" s="9" t="n"/>
      <c r="G66" s="9" t="n"/>
      <c r="H66" s="11" t="n"/>
      <c r="I66" s="12">
        <f>IF(E66="","",IF(OR(H66="",H66="X"),"영수증 확인 / ","")&amp;IF(G66="","목적 누락 / ","")&amp;IF(F66="접대비","불공제(접대비)",IF(F66="차량유지비","차종 확인",IF(F66="여비교통비","교통비 확인",IF(F66="","용도 입력","공제 검토")))))</f>
        <v/>
      </c>
      <c r="J66" s="13">
        <f>IF(AND(E66&lt;&gt;"",RIGHT(I66,5)="공제 검토"),ROUND(E66*10/110,0),0)</f>
        <v/>
      </c>
    </row>
    <row r="67">
      <c r="A67" s="8" t="n"/>
      <c r="B67" s="9" t="n"/>
      <c r="C67" s="9" t="n"/>
      <c r="D67" s="9" t="n"/>
      <c r="E67" s="10" t="n"/>
      <c r="F67" s="9" t="n"/>
      <c r="G67" s="9" t="n"/>
      <c r="H67" s="11" t="n"/>
      <c r="I67" s="12">
        <f>IF(E67="","",IF(OR(H67="",H67="X"),"영수증 확인 / ","")&amp;IF(G67="","목적 누락 / ","")&amp;IF(F67="접대비","불공제(접대비)",IF(F67="차량유지비","차종 확인",IF(F67="여비교통비","교통비 확인",IF(F67="","용도 입력","공제 검토")))))</f>
        <v/>
      </c>
      <c r="J67" s="13">
        <f>IF(AND(E67&lt;&gt;"",RIGHT(I67,5)="공제 검토"),ROUND(E67*10/110,0),0)</f>
        <v/>
      </c>
    </row>
    <row r="68">
      <c r="A68" s="8" t="n"/>
      <c r="B68" s="9" t="n"/>
      <c r="C68" s="9" t="n"/>
      <c r="D68" s="9" t="n"/>
      <c r="E68" s="10" t="n"/>
      <c r="F68" s="9" t="n"/>
      <c r="G68" s="9" t="n"/>
      <c r="H68" s="11" t="n"/>
      <c r="I68" s="12">
        <f>IF(E68="","",IF(OR(H68="",H68="X"),"영수증 확인 / ","")&amp;IF(G68="","목적 누락 / ","")&amp;IF(F68="접대비","불공제(접대비)",IF(F68="차량유지비","차종 확인",IF(F68="여비교통비","교통비 확인",IF(F68="","용도 입력","공제 검토")))))</f>
        <v/>
      </c>
      <c r="J68" s="13">
        <f>IF(AND(E68&lt;&gt;"",RIGHT(I68,5)="공제 검토"),ROUND(E68*10/110,0),0)</f>
        <v/>
      </c>
    </row>
    <row r="69">
      <c r="A69" s="8" t="n"/>
      <c r="B69" s="9" t="n"/>
      <c r="C69" s="9" t="n"/>
      <c r="D69" s="9" t="n"/>
      <c r="E69" s="10" t="n"/>
      <c r="F69" s="9" t="n"/>
      <c r="G69" s="9" t="n"/>
      <c r="H69" s="11" t="n"/>
      <c r="I69" s="12">
        <f>IF(E69="","",IF(OR(H69="",H69="X"),"영수증 확인 / ","")&amp;IF(G69="","목적 누락 / ","")&amp;IF(F69="접대비","불공제(접대비)",IF(F69="차량유지비","차종 확인",IF(F69="여비교통비","교통비 확인",IF(F69="","용도 입력","공제 검토")))))</f>
        <v/>
      </c>
      <c r="J69" s="13">
        <f>IF(AND(E69&lt;&gt;"",RIGHT(I69,5)="공제 검토"),ROUND(E69*10/110,0),0)</f>
        <v/>
      </c>
    </row>
    <row r="70">
      <c r="A70" s="8" t="n"/>
      <c r="B70" s="9" t="n"/>
      <c r="C70" s="9" t="n"/>
      <c r="D70" s="9" t="n"/>
      <c r="E70" s="10" t="n"/>
      <c r="F70" s="9" t="n"/>
      <c r="G70" s="9" t="n"/>
      <c r="H70" s="11" t="n"/>
      <c r="I70" s="12">
        <f>IF(E70="","",IF(OR(H70="",H70="X"),"영수증 확인 / ","")&amp;IF(G70="","목적 누락 / ","")&amp;IF(F70="접대비","불공제(접대비)",IF(F70="차량유지비","차종 확인",IF(F70="여비교통비","교통비 확인",IF(F70="","용도 입력","공제 검토")))))</f>
        <v/>
      </c>
      <c r="J70" s="13">
        <f>IF(AND(E70&lt;&gt;"",RIGHT(I70,5)="공제 검토"),ROUND(E70*10/110,0),0)</f>
        <v/>
      </c>
    </row>
    <row r="71">
      <c r="A71" s="8" t="n"/>
      <c r="B71" s="9" t="n"/>
      <c r="C71" s="9" t="n"/>
      <c r="D71" s="9" t="n"/>
      <c r="E71" s="10" t="n"/>
      <c r="F71" s="9" t="n"/>
      <c r="G71" s="9" t="n"/>
      <c r="H71" s="11" t="n"/>
      <c r="I71" s="12">
        <f>IF(E71="","",IF(OR(H71="",H71="X"),"영수증 확인 / ","")&amp;IF(G71="","목적 누락 / ","")&amp;IF(F71="접대비","불공제(접대비)",IF(F71="차량유지비","차종 확인",IF(F71="여비교통비","교통비 확인",IF(F71="","용도 입력","공제 검토")))))</f>
        <v/>
      </c>
      <c r="J71" s="13">
        <f>IF(AND(E71&lt;&gt;"",RIGHT(I71,5)="공제 검토"),ROUND(E71*10/110,0),0)</f>
        <v/>
      </c>
    </row>
    <row r="72">
      <c r="A72" s="8" t="n"/>
      <c r="B72" s="9" t="n"/>
      <c r="C72" s="9" t="n"/>
      <c r="D72" s="9" t="n"/>
      <c r="E72" s="10" t="n"/>
      <c r="F72" s="9" t="n"/>
      <c r="G72" s="9" t="n"/>
      <c r="H72" s="11" t="n"/>
      <c r="I72" s="12">
        <f>IF(E72="","",IF(OR(H72="",H72="X"),"영수증 확인 / ","")&amp;IF(G72="","목적 누락 / ","")&amp;IF(F72="접대비","불공제(접대비)",IF(F72="차량유지비","차종 확인",IF(F72="여비교통비","교통비 확인",IF(F72="","용도 입력","공제 검토")))))</f>
        <v/>
      </c>
      <c r="J72" s="13">
        <f>IF(AND(E72&lt;&gt;"",RIGHT(I72,5)="공제 검토"),ROUND(E72*10/110,0),0)</f>
        <v/>
      </c>
    </row>
    <row r="73">
      <c r="A73" s="8" t="n"/>
      <c r="B73" s="9" t="n"/>
      <c r="C73" s="9" t="n"/>
      <c r="D73" s="9" t="n"/>
      <c r="E73" s="10" t="n"/>
      <c r="F73" s="9" t="n"/>
      <c r="G73" s="9" t="n"/>
      <c r="H73" s="11" t="n"/>
      <c r="I73" s="12">
        <f>IF(E73="","",IF(OR(H73="",H73="X"),"영수증 확인 / ","")&amp;IF(G73="","목적 누락 / ","")&amp;IF(F73="접대비","불공제(접대비)",IF(F73="차량유지비","차종 확인",IF(F73="여비교통비","교통비 확인",IF(F73="","용도 입력","공제 검토")))))</f>
        <v/>
      </c>
      <c r="J73" s="13">
        <f>IF(AND(E73&lt;&gt;"",RIGHT(I73,5)="공제 검토"),ROUND(E73*10/110,0),0)</f>
        <v/>
      </c>
    </row>
    <row r="74">
      <c r="A74" s="8" t="n"/>
      <c r="B74" s="9" t="n"/>
      <c r="C74" s="9" t="n"/>
      <c r="D74" s="9" t="n"/>
      <c r="E74" s="10" t="n"/>
      <c r="F74" s="9" t="n"/>
      <c r="G74" s="9" t="n"/>
      <c r="H74" s="11" t="n"/>
      <c r="I74" s="12">
        <f>IF(E74="","",IF(OR(H74="",H74="X"),"영수증 확인 / ","")&amp;IF(G74="","목적 누락 / ","")&amp;IF(F74="접대비","불공제(접대비)",IF(F74="차량유지비","차종 확인",IF(F74="여비교통비","교통비 확인",IF(F74="","용도 입력","공제 검토")))))</f>
        <v/>
      </c>
      <c r="J74" s="13">
        <f>IF(AND(E74&lt;&gt;"",RIGHT(I74,5)="공제 검토"),ROUND(E74*10/110,0),0)</f>
        <v/>
      </c>
    </row>
    <row r="75">
      <c r="A75" s="8" t="n"/>
      <c r="B75" s="9" t="n"/>
      <c r="C75" s="9" t="n"/>
      <c r="D75" s="9" t="n"/>
      <c r="E75" s="10" t="n"/>
      <c r="F75" s="9" t="n"/>
      <c r="G75" s="9" t="n"/>
      <c r="H75" s="11" t="n"/>
      <c r="I75" s="12">
        <f>IF(E75="","",IF(OR(H75="",H75="X"),"영수증 확인 / ","")&amp;IF(G75="","목적 누락 / ","")&amp;IF(F75="접대비","불공제(접대비)",IF(F75="차량유지비","차종 확인",IF(F75="여비교통비","교통비 확인",IF(F75="","용도 입력","공제 검토")))))</f>
        <v/>
      </c>
      <c r="J75" s="13">
        <f>IF(AND(E75&lt;&gt;"",RIGHT(I75,5)="공제 검토"),ROUND(E75*10/110,0),0)</f>
        <v/>
      </c>
    </row>
    <row r="76">
      <c r="A76" s="8" t="n"/>
      <c r="B76" s="9" t="n"/>
      <c r="C76" s="9" t="n"/>
      <c r="D76" s="9" t="n"/>
      <c r="E76" s="10" t="n"/>
      <c r="F76" s="9" t="n"/>
      <c r="G76" s="9" t="n"/>
      <c r="H76" s="11" t="n"/>
      <c r="I76" s="12">
        <f>IF(E76="","",IF(OR(H76="",H76="X"),"영수증 확인 / ","")&amp;IF(G76="","목적 누락 / ","")&amp;IF(F76="접대비","불공제(접대비)",IF(F76="차량유지비","차종 확인",IF(F76="여비교통비","교통비 확인",IF(F76="","용도 입력","공제 검토")))))</f>
        <v/>
      </c>
      <c r="J76" s="13">
        <f>IF(AND(E76&lt;&gt;"",RIGHT(I76,5)="공제 검토"),ROUND(E76*10/110,0),0)</f>
        <v/>
      </c>
    </row>
    <row r="77">
      <c r="A77" s="8" t="n"/>
      <c r="B77" s="9" t="n"/>
      <c r="C77" s="9" t="n"/>
      <c r="D77" s="9" t="n"/>
      <c r="E77" s="10" t="n"/>
      <c r="F77" s="9" t="n"/>
      <c r="G77" s="9" t="n"/>
      <c r="H77" s="11" t="n"/>
      <c r="I77" s="12">
        <f>IF(E77="","",IF(OR(H77="",H77="X"),"영수증 확인 / ","")&amp;IF(G77="","목적 누락 / ","")&amp;IF(F77="접대비","불공제(접대비)",IF(F77="차량유지비","차종 확인",IF(F77="여비교통비","교통비 확인",IF(F77="","용도 입력","공제 검토")))))</f>
        <v/>
      </c>
      <c r="J77" s="13">
        <f>IF(AND(E77&lt;&gt;"",RIGHT(I77,5)="공제 검토"),ROUND(E77*10/110,0),0)</f>
        <v/>
      </c>
    </row>
    <row r="78">
      <c r="A78" s="8" t="n"/>
      <c r="B78" s="9" t="n"/>
      <c r="C78" s="9" t="n"/>
      <c r="D78" s="9" t="n"/>
      <c r="E78" s="10" t="n"/>
      <c r="F78" s="9" t="n"/>
      <c r="G78" s="9" t="n"/>
      <c r="H78" s="11" t="n"/>
      <c r="I78" s="12">
        <f>IF(E78="","",IF(OR(H78="",H78="X"),"영수증 확인 / ","")&amp;IF(G78="","목적 누락 / ","")&amp;IF(F78="접대비","불공제(접대비)",IF(F78="차량유지비","차종 확인",IF(F78="여비교통비","교통비 확인",IF(F78="","용도 입력","공제 검토")))))</f>
        <v/>
      </c>
      <c r="J78" s="13">
        <f>IF(AND(E78&lt;&gt;"",RIGHT(I78,5)="공제 검토"),ROUND(E78*10/110,0),0)</f>
        <v/>
      </c>
    </row>
    <row r="79">
      <c r="A79" s="8" t="n"/>
      <c r="B79" s="9" t="n"/>
      <c r="C79" s="9" t="n"/>
      <c r="D79" s="9" t="n"/>
      <c r="E79" s="10" t="n"/>
      <c r="F79" s="9" t="n"/>
      <c r="G79" s="9" t="n"/>
      <c r="H79" s="11" t="n"/>
      <c r="I79" s="12">
        <f>IF(E79="","",IF(OR(H79="",H79="X"),"영수증 확인 / ","")&amp;IF(G79="","목적 누락 / ","")&amp;IF(F79="접대비","불공제(접대비)",IF(F79="차량유지비","차종 확인",IF(F79="여비교통비","교통비 확인",IF(F79="","용도 입력","공제 검토")))))</f>
        <v/>
      </c>
      <c r="J79" s="13">
        <f>IF(AND(E79&lt;&gt;"",RIGHT(I79,5)="공제 검토"),ROUND(E79*10/110,0),0)</f>
        <v/>
      </c>
    </row>
    <row r="80">
      <c r="A80" s="8" t="n"/>
      <c r="B80" s="9" t="n"/>
      <c r="C80" s="9" t="n"/>
      <c r="D80" s="9" t="n"/>
      <c r="E80" s="10" t="n"/>
      <c r="F80" s="9" t="n"/>
      <c r="G80" s="9" t="n"/>
      <c r="H80" s="11" t="n"/>
      <c r="I80" s="12">
        <f>IF(E80="","",IF(OR(H80="",H80="X"),"영수증 확인 / ","")&amp;IF(G80="","목적 누락 / ","")&amp;IF(F80="접대비","불공제(접대비)",IF(F80="차량유지비","차종 확인",IF(F80="여비교통비","교통비 확인",IF(F80="","용도 입력","공제 검토")))))</f>
        <v/>
      </c>
      <c r="J80" s="13">
        <f>IF(AND(E80&lt;&gt;"",RIGHT(I80,5)="공제 검토"),ROUND(E80*10/110,0),0)</f>
        <v/>
      </c>
    </row>
    <row r="81">
      <c r="A81" s="8" t="n"/>
      <c r="B81" s="9" t="n"/>
      <c r="C81" s="9" t="n"/>
      <c r="D81" s="9" t="n"/>
      <c r="E81" s="10" t="n"/>
      <c r="F81" s="9" t="n"/>
      <c r="G81" s="9" t="n"/>
      <c r="H81" s="11" t="n"/>
      <c r="I81" s="12">
        <f>IF(E81="","",IF(OR(H81="",H81="X"),"영수증 확인 / ","")&amp;IF(G81="","목적 누락 / ","")&amp;IF(F81="접대비","불공제(접대비)",IF(F81="차량유지비","차종 확인",IF(F81="여비교통비","교통비 확인",IF(F81="","용도 입력","공제 검토")))))</f>
        <v/>
      </c>
      <c r="J81" s="13">
        <f>IF(AND(E81&lt;&gt;"",RIGHT(I81,5)="공제 검토"),ROUND(E81*10/110,0),0)</f>
        <v/>
      </c>
    </row>
    <row r="82">
      <c r="A82" s="8" t="n"/>
      <c r="B82" s="9" t="n"/>
      <c r="C82" s="9" t="n"/>
      <c r="D82" s="9" t="n"/>
      <c r="E82" s="10" t="n"/>
      <c r="F82" s="9" t="n"/>
      <c r="G82" s="9" t="n"/>
      <c r="H82" s="11" t="n"/>
      <c r="I82" s="12">
        <f>IF(E82="","",IF(OR(H82="",H82="X"),"영수증 확인 / ","")&amp;IF(G82="","목적 누락 / ","")&amp;IF(F82="접대비","불공제(접대비)",IF(F82="차량유지비","차종 확인",IF(F82="여비교통비","교통비 확인",IF(F82="","용도 입력","공제 검토")))))</f>
        <v/>
      </c>
      <c r="J82" s="13">
        <f>IF(AND(E82&lt;&gt;"",RIGHT(I82,5)="공제 검토"),ROUND(E82*10/110,0),0)</f>
        <v/>
      </c>
    </row>
    <row r="83">
      <c r="A83" s="8" t="n"/>
      <c r="B83" s="9" t="n"/>
      <c r="C83" s="9" t="n"/>
      <c r="D83" s="9" t="n"/>
      <c r="E83" s="10" t="n"/>
      <c r="F83" s="9" t="n"/>
      <c r="G83" s="9" t="n"/>
      <c r="H83" s="11" t="n"/>
      <c r="I83" s="12">
        <f>IF(E83="","",IF(OR(H83="",H83="X"),"영수증 확인 / ","")&amp;IF(G83="","목적 누락 / ","")&amp;IF(F83="접대비","불공제(접대비)",IF(F83="차량유지비","차종 확인",IF(F83="여비교통비","교통비 확인",IF(F83="","용도 입력","공제 검토")))))</f>
        <v/>
      </c>
      <c r="J83" s="13">
        <f>IF(AND(E83&lt;&gt;"",RIGHT(I83,5)="공제 검토"),ROUND(E83*10/110,0),0)</f>
        <v/>
      </c>
    </row>
    <row r="84">
      <c r="A84" s="8" t="n"/>
      <c r="B84" s="9" t="n"/>
      <c r="C84" s="9" t="n"/>
      <c r="D84" s="9" t="n"/>
      <c r="E84" s="10" t="n"/>
      <c r="F84" s="9" t="n"/>
      <c r="G84" s="9" t="n"/>
      <c r="H84" s="11" t="n"/>
      <c r="I84" s="12">
        <f>IF(E84="","",IF(OR(H84="",H84="X"),"영수증 확인 / ","")&amp;IF(G84="","목적 누락 / ","")&amp;IF(F84="접대비","불공제(접대비)",IF(F84="차량유지비","차종 확인",IF(F84="여비교통비","교통비 확인",IF(F84="","용도 입력","공제 검토")))))</f>
        <v/>
      </c>
      <c r="J84" s="13">
        <f>IF(AND(E84&lt;&gt;"",RIGHT(I84,5)="공제 검토"),ROUND(E84*10/110,0),0)</f>
        <v/>
      </c>
    </row>
    <row r="85">
      <c r="A85" s="8" t="n"/>
      <c r="B85" s="9" t="n"/>
      <c r="C85" s="9" t="n"/>
      <c r="D85" s="9" t="n"/>
      <c r="E85" s="10" t="n"/>
      <c r="F85" s="9" t="n"/>
      <c r="G85" s="9" t="n"/>
      <c r="H85" s="11" t="n"/>
      <c r="I85" s="12">
        <f>IF(E85="","",IF(OR(H85="",H85="X"),"영수증 확인 / ","")&amp;IF(G85="","목적 누락 / ","")&amp;IF(F85="접대비","불공제(접대비)",IF(F85="차량유지비","차종 확인",IF(F85="여비교통비","교통비 확인",IF(F85="","용도 입력","공제 검토")))))</f>
        <v/>
      </c>
      <c r="J85" s="13">
        <f>IF(AND(E85&lt;&gt;"",RIGHT(I85,5)="공제 검토"),ROUND(E85*10/110,0),0)</f>
        <v/>
      </c>
    </row>
    <row r="86">
      <c r="A86" s="8" t="n"/>
      <c r="B86" s="9" t="n"/>
      <c r="C86" s="9" t="n"/>
      <c r="D86" s="9" t="n"/>
      <c r="E86" s="10" t="n"/>
      <c r="F86" s="9" t="n"/>
      <c r="G86" s="9" t="n"/>
      <c r="H86" s="11" t="n"/>
      <c r="I86" s="12">
        <f>IF(E86="","",IF(OR(H86="",H86="X"),"영수증 확인 / ","")&amp;IF(G86="","목적 누락 / ","")&amp;IF(F86="접대비","불공제(접대비)",IF(F86="차량유지비","차종 확인",IF(F86="여비교통비","교통비 확인",IF(F86="","용도 입력","공제 검토")))))</f>
        <v/>
      </c>
      <c r="J86" s="13">
        <f>IF(AND(E86&lt;&gt;"",RIGHT(I86,5)="공제 검토"),ROUND(E86*10/110,0),0)</f>
        <v/>
      </c>
    </row>
    <row r="87">
      <c r="A87" s="8" t="n"/>
      <c r="B87" s="9" t="n"/>
      <c r="C87" s="9" t="n"/>
      <c r="D87" s="9" t="n"/>
      <c r="E87" s="10" t="n"/>
      <c r="F87" s="9" t="n"/>
      <c r="G87" s="9" t="n"/>
      <c r="H87" s="11" t="n"/>
      <c r="I87" s="12">
        <f>IF(E87="","",IF(OR(H87="",H87="X"),"영수증 확인 / ","")&amp;IF(G87="","목적 누락 / ","")&amp;IF(F87="접대비","불공제(접대비)",IF(F87="차량유지비","차종 확인",IF(F87="여비교통비","교통비 확인",IF(F87="","용도 입력","공제 검토")))))</f>
        <v/>
      </c>
      <c r="J87" s="13">
        <f>IF(AND(E87&lt;&gt;"",RIGHT(I87,5)="공제 검토"),ROUND(E87*10/110,0),0)</f>
        <v/>
      </c>
    </row>
    <row r="88">
      <c r="A88" s="8" t="n"/>
      <c r="B88" s="9" t="n"/>
      <c r="C88" s="9" t="n"/>
      <c r="D88" s="9" t="n"/>
      <c r="E88" s="10" t="n"/>
      <c r="F88" s="9" t="n"/>
      <c r="G88" s="9" t="n"/>
      <c r="H88" s="11" t="n"/>
      <c r="I88" s="12">
        <f>IF(E88="","",IF(OR(H88="",H88="X"),"영수증 확인 / ","")&amp;IF(G88="","목적 누락 / ","")&amp;IF(F88="접대비","불공제(접대비)",IF(F88="차량유지비","차종 확인",IF(F88="여비교통비","교통비 확인",IF(F88="","용도 입력","공제 검토")))))</f>
        <v/>
      </c>
      <c r="J88" s="13">
        <f>IF(AND(E88&lt;&gt;"",RIGHT(I88,5)="공제 검토"),ROUND(E88*10/110,0),0)</f>
        <v/>
      </c>
    </row>
    <row r="89">
      <c r="A89" s="8" t="n"/>
      <c r="B89" s="9" t="n"/>
      <c r="C89" s="9" t="n"/>
      <c r="D89" s="9" t="n"/>
      <c r="E89" s="10" t="n"/>
      <c r="F89" s="9" t="n"/>
      <c r="G89" s="9" t="n"/>
      <c r="H89" s="11" t="n"/>
      <c r="I89" s="12">
        <f>IF(E89="","",IF(OR(H89="",H89="X"),"영수증 확인 / ","")&amp;IF(G89="","목적 누락 / ","")&amp;IF(F89="접대비","불공제(접대비)",IF(F89="차량유지비","차종 확인",IF(F89="여비교통비","교통비 확인",IF(F89="","용도 입력","공제 검토")))))</f>
        <v/>
      </c>
      <c r="J89" s="13">
        <f>IF(AND(E89&lt;&gt;"",RIGHT(I89,5)="공제 검토"),ROUND(E89*10/110,0),0)</f>
        <v/>
      </c>
    </row>
    <row r="90">
      <c r="A90" s="8" t="n"/>
      <c r="B90" s="9" t="n"/>
      <c r="C90" s="9" t="n"/>
      <c r="D90" s="9" t="n"/>
      <c r="E90" s="10" t="n"/>
      <c r="F90" s="9" t="n"/>
      <c r="G90" s="9" t="n"/>
      <c r="H90" s="11" t="n"/>
      <c r="I90" s="12">
        <f>IF(E90="","",IF(OR(H90="",H90="X"),"영수증 확인 / ","")&amp;IF(G90="","목적 누락 / ","")&amp;IF(F90="접대비","불공제(접대비)",IF(F90="차량유지비","차종 확인",IF(F90="여비교통비","교통비 확인",IF(F90="","용도 입력","공제 검토")))))</f>
        <v/>
      </c>
      <c r="J90" s="13">
        <f>IF(AND(E90&lt;&gt;"",RIGHT(I90,5)="공제 검토"),ROUND(E90*10/110,0),0)</f>
        <v/>
      </c>
    </row>
    <row r="91">
      <c r="A91" s="8" t="n"/>
      <c r="B91" s="9" t="n"/>
      <c r="C91" s="9" t="n"/>
      <c r="D91" s="9" t="n"/>
      <c r="E91" s="10" t="n"/>
      <c r="F91" s="9" t="n"/>
      <c r="G91" s="9" t="n"/>
      <c r="H91" s="11" t="n"/>
      <c r="I91" s="12">
        <f>IF(E91="","",IF(OR(H91="",H91="X"),"영수증 확인 / ","")&amp;IF(G91="","목적 누락 / ","")&amp;IF(F91="접대비","불공제(접대비)",IF(F91="차량유지비","차종 확인",IF(F91="여비교통비","교통비 확인",IF(F91="","용도 입력","공제 검토")))))</f>
        <v/>
      </c>
      <c r="J91" s="13">
        <f>IF(AND(E91&lt;&gt;"",RIGHT(I91,5)="공제 검토"),ROUND(E91*10/110,0),0)</f>
        <v/>
      </c>
    </row>
    <row r="92">
      <c r="A92" s="8" t="n"/>
      <c r="B92" s="9" t="n"/>
      <c r="C92" s="9" t="n"/>
      <c r="D92" s="9" t="n"/>
      <c r="E92" s="10" t="n"/>
      <c r="F92" s="9" t="n"/>
      <c r="G92" s="9" t="n"/>
      <c r="H92" s="11" t="n"/>
      <c r="I92" s="12">
        <f>IF(E92="","",IF(OR(H92="",H92="X"),"영수증 확인 / ","")&amp;IF(G92="","목적 누락 / ","")&amp;IF(F92="접대비","불공제(접대비)",IF(F92="차량유지비","차종 확인",IF(F92="여비교통비","교통비 확인",IF(F92="","용도 입력","공제 검토")))))</f>
        <v/>
      </c>
      <c r="J92" s="13">
        <f>IF(AND(E92&lt;&gt;"",RIGHT(I92,5)="공제 검토"),ROUND(E92*10/110,0),0)</f>
        <v/>
      </c>
    </row>
    <row r="93">
      <c r="A93" s="8" t="n"/>
      <c r="B93" s="9" t="n"/>
      <c r="C93" s="9" t="n"/>
      <c r="D93" s="9" t="n"/>
      <c r="E93" s="10" t="n"/>
      <c r="F93" s="9" t="n"/>
      <c r="G93" s="9" t="n"/>
      <c r="H93" s="11" t="n"/>
      <c r="I93" s="12">
        <f>IF(E93="","",IF(OR(H93="",H93="X"),"영수증 확인 / ","")&amp;IF(G93="","목적 누락 / ","")&amp;IF(F93="접대비","불공제(접대비)",IF(F93="차량유지비","차종 확인",IF(F93="여비교통비","교통비 확인",IF(F93="","용도 입력","공제 검토")))))</f>
        <v/>
      </c>
      <c r="J93" s="13">
        <f>IF(AND(E93&lt;&gt;"",RIGHT(I93,5)="공제 검토"),ROUND(E93*10/110,0),0)</f>
        <v/>
      </c>
    </row>
    <row r="94">
      <c r="A94" s="8" t="n"/>
      <c r="B94" s="9" t="n"/>
      <c r="C94" s="9" t="n"/>
      <c r="D94" s="9" t="n"/>
      <c r="E94" s="10" t="n"/>
      <c r="F94" s="9" t="n"/>
      <c r="G94" s="9" t="n"/>
      <c r="H94" s="11" t="n"/>
      <c r="I94" s="12">
        <f>IF(E94="","",IF(OR(H94="",H94="X"),"영수증 확인 / ","")&amp;IF(G94="","목적 누락 / ","")&amp;IF(F94="접대비","불공제(접대비)",IF(F94="차량유지비","차종 확인",IF(F94="여비교통비","교통비 확인",IF(F94="","용도 입력","공제 검토")))))</f>
        <v/>
      </c>
      <c r="J94" s="13">
        <f>IF(AND(E94&lt;&gt;"",RIGHT(I94,5)="공제 검토"),ROUND(E94*10/110,0),0)</f>
        <v/>
      </c>
    </row>
    <row r="95">
      <c r="A95" s="8" t="n"/>
      <c r="B95" s="9" t="n"/>
      <c r="C95" s="9" t="n"/>
      <c r="D95" s="9" t="n"/>
      <c r="E95" s="10" t="n"/>
      <c r="F95" s="9" t="n"/>
      <c r="G95" s="9" t="n"/>
      <c r="H95" s="11" t="n"/>
      <c r="I95" s="12">
        <f>IF(E95="","",IF(OR(H95="",H95="X"),"영수증 확인 / ","")&amp;IF(G95="","목적 누락 / ","")&amp;IF(F95="접대비","불공제(접대비)",IF(F95="차량유지비","차종 확인",IF(F95="여비교통비","교통비 확인",IF(F95="","용도 입력","공제 검토")))))</f>
        <v/>
      </c>
      <c r="J95" s="13">
        <f>IF(AND(E95&lt;&gt;"",RIGHT(I95,5)="공제 검토"),ROUND(E95*10/110,0),0)</f>
        <v/>
      </c>
    </row>
    <row r="96">
      <c r="A96" s="8" t="n"/>
      <c r="B96" s="9" t="n"/>
      <c r="C96" s="9" t="n"/>
      <c r="D96" s="9" t="n"/>
      <c r="E96" s="10" t="n"/>
      <c r="F96" s="9" t="n"/>
      <c r="G96" s="9" t="n"/>
      <c r="H96" s="11" t="n"/>
      <c r="I96" s="12">
        <f>IF(E96="","",IF(OR(H96="",H96="X"),"영수증 확인 / ","")&amp;IF(G96="","목적 누락 / ","")&amp;IF(F96="접대비","불공제(접대비)",IF(F96="차량유지비","차종 확인",IF(F96="여비교통비","교통비 확인",IF(F96="","용도 입력","공제 검토")))))</f>
        <v/>
      </c>
      <c r="J96" s="13">
        <f>IF(AND(E96&lt;&gt;"",RIGHT(I96,5)="공제 검토"),ROUND(E96*10/110,0),0)</f>
        <v/>
      </c>
    </row>
    <row r="97">
      <c r="A97" s="8" t="n"/>
      <c r="B97" s="9" t="n"/>
      <c r="C97" s="9" t="n"/>
      <c r="D97" s="9" t="n"/>
      <c r="E97" s="10" t="n"/>
      <c r="F97" s="9" t="n"/>
      <c r="G97" s="9" t="n"/>
      <c r="H97" s="11" t="n"/>
      <c r="I97" s="12">
        <f>IF(E97="","",IF(OR(H97="",H97="X"),"영수증 확인 / ","")&amp;IF(G97="","목적 누락 / ","")&amp;IF(F97="접대비","불공제(접대비)",IF(F97="차량유지비","차종 확인",IF(F97="여비교통비","교통비 확인",IF(F97="","용도 입력","공제 검토")))))</f>
        <v/>
      </c>
      <c r="J97" s="13">
        <f>IF(AND(E97&lt;&gt;"",RIGHT(I97,5)="공제 검토"),ROUND(E97*10/110,0),0)</f>
        <v/>
      </c>
    </row>
    <row r="98">
      <c r="A98" s="8" t="n"/>
      <c r="B98" s="9" t="n"/>
      <c r="C98" s="9" t="n"/>
      <c r="D98" s="9" t="n"/>
      <c r="E98" s="10" t="n"/>
      <c r="F98" s="9" t="n"/>
      <c r="G98" s="9" t="n"/>
      <c r="H98" s="11" t="n"/>
      <c r="I98" s="12">
        <f>IF(E98="","",IF(OR(H98="",H98="X"),"영수증 확인 / ","")&amp;IF(G98="","목적 누락 / ","")&amp;IF(F98="접대비","불공제(접대비)",IF(F98="차량유지비","차종 확인",IF(F98="여비교통비","교통비 확인",IF(F98="","용도 입력","공제 검토")))))</f>
        <v/>
      </c>
      <c r="J98" s="13">
        <f>IF(AND(E98&lt;&gt;"",RIGHT(I98,5)="공제 검토"),ROUND(E98*10/110,0),0)</f>
        <v/>
      </c>
    </row>
    <row r="99">
      <c r="A99" s="8" t="n"/>
      <c r="B99" s="9" t="n"/>
      <c r="C99" s="9" t="n"/>
      <c r="D99" s="9" t="n"/>
      <c r="E99" s="10" t="n"/>
      <c r="F99" s="9" t="n"/>
      <c r="G99" s="9" t="n"/>
      <c r="H99" s="11" t="n"/>
      <c r="I99" s="12">
        <f>IF(E99="","",IF(OR(H99="",H99="X"),"영수증 확인 / ","")&amp;IF(G99="","목적 누락 / ","")&amp;IF(F99="접대비","불공제(접대비)",IF(F99="차량유지비","차종 확인",IF(F99="여비교통비","교통비 확인",IF(F99="","용도 입력","공제 검토")))))</f>
        <v/>
      </c>
      <c r="J99" s="13">
        <f>IF(AND(E99&lt;&gt;"",RIGHT(I99,5)="공제 검토"),ROUND(E99*10/110,0),0)</f>
        <v/>
      </c>
    </row>
    <row r="100">
      <c r="A100" s="8" t="n"/>
      <c r="B100" s="9" t="n"/>
      <c r="C100" s="9" t="n"/>
      <c r="D100" s="9" t="n"/>
      <c r="E100" s="10" t="n"/>
      <c r="F100" s="9" t="n"/>
      <c r="G100" s="9" t="n"/>
      <c r="H100" s="11" t="n"/>
      <c r="I100" s="12">
        <f>IF(E100="","",IF(OR(H100="",H100="X"),"영수증 확인 / ","")&amp;IF(G100="","목적 누락 / ","")&amp;IF(F100="접대비","불공제(접대비)",IF(F100="차량유지비","차종 확인",IF(F100="여비교통비","교통비 확인",IF(F100="","용도 입력","공제 검토")))))</f>
        <v/>
      </c>
      <c r="J100" s="13">
        <f>IF(AND(E100&lt;&gt;"",RIGHT(I100,5)="공제 검토"),ROUND(E100*10/110,0),0)</f>
        <v/>
      </c>
    </row>
    <row r="101">
      <c r="A101" s="8" t="n"/>
      <c r="B101" s="9" t="n"/>
      <c r="C101" s="9" t="n"/>
      <c r="D101" s="9" t="n"/>
      <c r="E101" s="10" t="n"/>
      <c r="F101" s="9" t="n"/>
      <c r="G101" s="9" t="n"/>
      <c r="H101" s="11" t="n"/>
      <c r="I101" s="12">
        <f>IF(E101="","",IF(OR(H101="",H101="X"),"영수증 확인 / ","")&amp;IF(G101="","목적 누락 / ","")&amp;IF(F101="접대비","불공제(접대비)",IF(F101="차량유지비","차종 확인",IF(F101="여비교통비","교통비 확인",IF(F101="","용도 입력","공제 검토")))))</f>
        <v/>
      </c>
      <c r="J101" s="13">
        <f>IF(AND(E101&lt;&gt;"",RIGHT(I101,5)="공제 검토"),ROUND(E101*10/110,0),0)</f>
        <v/>
      </c>
    </row>
    <row r="102">
      <c r="A102" s="8" t="n"/>
      <c r="B102" s="9" t="n"/>
      <c r="C102" s="9" t="n"/>
      <c r="D102" s="9" t="n"/>
      <c r="E102" s="10" t="n"/>
      <c r="F102" s="9" t="n"/>
      <c r="G102" s="9" t="n"/>
      <c r="H102" s="11" t="n"/>
      <c r="I102" s="12">
        <f>IF(E102="","",IF(OR(H102="",H102="X"),"영수증 확인 / ","")&amp;IF(G102="","목적 누락 / ","")&amp;IF(F102="접대비","불공제(접대비)",IF(F102="차량유지비","차종 확인",IF(F102="여비교통비","교통비 확인",IF(F102="","용도 입력","공제 검토")))))</f>
        <v/>
      </c>
      <c r="J102" s="13">
        <f>IF(AND(E102&lt;&gt;"",RIGHT(I102,5)="공제 검토"),ROUND(E102*10/110,0),0)</f>
        <v/>
      </c>
    </row>
    <row r="103">
      <c r="A103" s="8" t="n"/>
      <c r="B103" s="9" t="n"/>
      <c r="C103" s="9" t="n"/>
      <c r="D103" s="9" t="n"/>
      <c r="E103" s="10" t="n"/>
      <c r="F103" s="9" t="n"/>
      <c r="G103" s="9" t="n"/>
      <c r="H103" s="11" t="n"/>
      <c r="I103" s="12">
        <f>IF(E103="","",IF(OR(H103="",H103="X"),"영수증 확인 / ","")&amp;IF(G103="","목적 누락 / ","")&amp;IF(F103="접대비","불공제(접대비)",IF(F103="차량유지비","차종 확인",IF(F103="여비교통비","교통비 확인",IF(F103="","용도 입력","공제 검토")))))</f>
        <v/>
      </c>
      <c r="J103" s="13">
        <f>IF(AND(E103&lt;&gt;"",RIGHT(I103,5)="공제 검토"),ROUND(E103*10/110,0),0)</f>
        <v/>
      </c>
    </row>
    <row r="104">
      <c r="A104" s="8" t="n"/>
      <c r="B104" s="9" t="n"/>
      <c r="C104" s="9" t="n"/>
      <c r="D104" s="9" t="n"/>
      <c r="E104" s="10" t="n"/>
      <c r="F104" s="9" t="n"/>
      <c r="G104" s="9" t="n"/>
      <c r="H104" s="11" t="n"/>
      <c r="I104" s="12">
        <f>IF(E104="","",IF(OR(H104="",H104="X"),"영수증 확인 / ","")&amp;IF(G104="","목적 누락 / ","")&amp;IF(F104="접대비","불공제(접대비)",IF(F104="차량유지비","차종 확인",IF(F104="여비교통비","교통비 확인",IF(F104="","용도 입력","공제 검토")))))</f>
        <v/>
      </c>
      <c r="J104" s="13">
        <f>IF(AND(E104&lt;&gt;"",RIGHT(I104,5)="공제 검토"),ROUND(E104*10/110,0),0)</f>
        <v/>
      </c>
    </row>
    <row r="105">
      <c r="A105" s="8" t="n"/>
      <c r="B105" s="9" t="n"/>
      <c r="C105" s="9" t="n"/>
      <c r="D105" s="9" t="n"/>
      <c r="E105" s="10" t="n"/>
      <c r="F105" s="9" t="n"/>
      <c r="G105" s="9" t="n"/>
      <c r="H105" s="11" t="n"/>
      <c r="I105" s="12">
        <f>IF(E105="","",IF(OR(H105="",H105="X"),"영수증 확인 / ","")&amp;IF(G105="","목적 누락 / ","")&amp;IF(F105="접대비","불공제(접대비)",IF(F105="차량유지비","차종 확인",IF(F105="여비교통비","교통비 확인",IF(F105="","용도 입력","공제 검토")))))</f>
        <v/>
      </c>
      <c r="J105" s="13">
        <f>IF(AND(E105&lt;&gt;"",RIGHT(I105,5)="공제 검토"),ROUND(E105*10/110,0),0)</f>
        <v/>
      </c>
    </row>
    <row r="106">
      <c r="A106" s="8" t="n"/>
      <c r="B106" s="9" t="n"/>
      <c r="C106" s="9" t="n"/>
      <c r="D106" s="9" t="n"/>
      <c r="E106" s="10" t="n"/>
      <c r="F106" s="9" t="n"/>
      <c r="G106" s="9" t="n"/>
      <c r="H106" s="11" t="n"/>
      <c r="I106" s="12">
        <f>IF(E106="","",IF(OR(H106="",H106="X"),"영수증 확인 / ","")&amp;IF(G106="","목적 누락 / ","")&amp;IF(F106="접대비","불공제(접대비)",IF(F106="차량유지비","차종 확인",IF(F106="여비교통비","교통비 확인",IF(F106="","용도 입력","공제 검토")))))</f>
        <v/>
      </c>
      <c r="J106" s="13">
        <f>IF(AND(E106&lt;&gt;"",RIGHT(I106,5)="공제 검토"),ROUND(E106*10/110,0),0)</f>
        <v/>
      </c>
    </row>
    <row r="107">
      <c r="A107" s="8" t="n"/>
      <c r="B107" s="9" t="n"/>
      <c r="C107" s="9" t="n"/>
      <c r="D107" s="9" t="n"/>
      <c r="E107" s="10" t="n"/>
      <c r="F107" s="9" t="n"/>
      <c r="G107" s="9" t="n"/>
      <c r="H107" s="11" t="n"/>
      <c r="I107" s="12">
        <f>IF(E107="","",IF(OR(H107="",H107="X"),"영수증 확인 / ","")&amp;IF(G107="","목적 누락 / ","")&amp;IF(F107="접대비","불공제(접대비)",IF(F107="차량유지비","차종 확인",IF(F107="여비교통비","교통비 확인",IF(F107="","용도 입력","공제 검토")))))</f>
        <v/>
      </c>
      <c r="J107" s="13">
        <f>IF(AND(E107&lt;&gt;"",RIGHT(I107,5)="공제 검토"),ROUND(E107*10/110,0),0)</f>
        <v/>
      </c>
    </row>
    <row r="108">
      <c r="A108" s="8" t="n"/>
      <c r="B108" s="9" t="n"/>
      <c r="C108" s="9" t="n"/>
      <c r="D108" s="9" t="n"/>
      <c r="E108" s="10" t="n"/>
      <c r="F108" s="9" t="n"/>
      <c r="G108" s="9" t="n"/>
      <c r="H108" s="11" t="n"/>
      <c r="I108" s="12">
        <f>IF(E108="","",IF(OR(H108="",H108="X"),"영수증 확인 / ","")&amp;IF(G108="","목적 누락 / ","")&amp;IF(F108="접대비","불공제(접대비)",IF(F108="차량유지비","차종 확인",IF(F108="여비교통비","교통비 확인",IF(F108="","용도 입력","공제 검토")))))</f>
        <v/>
      </c>
      <c r="J108" s="13">
        <f>IF(AND(E108&lt;&gt;"",RIGHT(I108,5)="공제 검토"),ROUND(E108*10/110,0),0)</f>
        <v/>
      </c>
    </row>
    <row r="109">
      <c r="A109" s="8" t="n"/>
      <c r="B109" s="9" t="n"/>
      <c r="C109" s="9" t="n"/>
      <c r="D109" s="9" t="n"/>
      <c r="E109" s="10" t="n"/>
      <c r="F109" s="9" t="n"/>
      <c r="G109" s="9" t="n"/>
      <c r="H109" s="11" t="n"/>
      <c r="I109" s="12">
        <f>IF(E109="","",IF(OR(H109="",H109="X"),"영수증 확인 / ","")&amp;IF(G109="","목적 누락 / ","")&amp;IF(F109="접대비","불공제(접대비)",IF(F109="차량유지비","차종 확인",IF(F109="여비교통비","교통비 확인",IF(F109="","용도 입력","공제 검토")))))</f>
        <v/>
      </c>
      <c r="J109" s="13">
        <f>IF(AND(E109&lt;&gt;"",RIGHT(I109,5)="공제 검토"),ROUND(E109*10/110,0),0)</f>
        <v/>
      </c>
    </row>
    <row r="110">
      <c r="A110" s="8" t="n"/>
      <c r="B110" s="9" t="n"/>
      <c r="C110" s="9" t="n"/>
      <c r="D110" s="9" t="n"/>
      <c r="E110" s="10" t="n"/>
      <c r="F110" s="9" t="n"/>
      <c r="G110" s="9" t="n"/>
      <c r="H110" s="11" t="n"/>
      <c r="I110" s="12">
        <f>IF(E110="","",IF(OR(H110="",H110="X"),"영수증 확인 / ","")&amp;IF(G110="","목적 누락 / ","")&amp;IF(F110="접대비","불공제(접대비)",IF(F110="차량유지비","차종 확인",IF(F110="여비교통비","교통비 확인",IF(F110="","용도 입력","공제 검토")))))</f>
        <v/>
      </c>
      <c r="J110" s="13">
        <f>IF(AND(E110&lt;&gt;"",RIGHT(I110,5)="공제 검토"),ROUND(E110*10/110,0),0)</f>
        <v/>
      </c>
    </row>
    <row r="111">
      <c r="A111" s="8" t="n"/>
      <c r="B111" s="9" t="n"/>
      <c r="C111" s="9" t="n"/>
      <c r="D111" s="9" t="n"/>
      <c r="E111" s="10" t="n"/>
      <c r="F111" s="9" t="n"/>
      <c r="G111" s="9" t="n"/>
      <c r="H111" s="11" t="n"/>
      <c r="I111" s="12">
        <f>IF(E111="","",IF(OR(H111="",H111="X"),"영수증 확인 / ","")&amp;IF(G111="","목적 누락 / ","")&amp;IF(F111="접대비","불공제(접대비)",IF(F111="차량유지비","차종 확인",IF(F111="여비교통비","교통비 확인",IF(F111="","용도 입력","공제 검토")))))</f>
        <v/>
      </c>
      <c r="J111" s="13">
        <f>IF(AND(E111&lt;&gt;"",RIGHT(I111,5)="공제 검토"),ROUND(E111*10/110,0),0)</f>
        <v/>
      </c>
    </row>
    <row r="112">
      <c r="A112" s="8" t="n"/>
      <c r="B112" s="9" t="n"/>
      <c r="C112" s="9" t="n"/>
      <c r="D112" s="9" t="n"/>
      <c r="E112" s="10" t="n"/>
      <c r="F112" s="9" t="n"/>
      <c r="G112" s="9" t="n"/>
      <c r="H112" s="11" t="n"/>
      <c r="I112" s="12">
        <f>IF(E112="","",IF(OR(H112="",H112="X"),"영수증 확인 / ","")&amp;IF(G112="","목적 누락 / ","")&amp;IF(F112="접대비","불공제(접대비)",IF(F112="차량유지비","차종 확인",IF(F112="여비교통비","교통비 확인",IF(F112="","용도 입력","공제 검토")))))</f>
        <v/>
      </c>
      <c r="J112" s="13">
        <f>IF(AND(E112&lt;&gt;"",RIGHT(I112,5)="공제 검토"),ROUND(E112*10/110,0),0)</f>
        <v/>
      </c>
    </row>
    <row r="113">
      <c r="A113" s="8" t="n"/>
      <c r="B113" s="9" t="n"/>
      <c r="C113" s="9" t="n"/>
      <c r="D113" s="9" t="n"/>
      <c r="E113" s="10" t="n"/>
      <c r="F113" s="9" t="n"/>
      <c r="G113" s="9" t="n"/>
      <c r="H113" s="11" t="n"/>
      <c r="I113" s="12">
        <f>IF(E113="","",IF(OR(H113="",H113="X"),"영수증 확인 / ","")&amp;IF(G113="","목적 누락 / ","")&amp;IF(F113="접대비","불공제(접대비)",IF(F113="차량유지비","차종 확인",IF(F113="여비교통비","교통비 확인",IF(F113="","용도 입력","공제 검토")))))</f>
        <v/>
      </c>
      <c r="J113" s="13">
        <f>IF(AND(E113&lt;&gt;"",RIGHT(I113,5)="공제 검토"),ROUND(E113*10/110,0),0)</f>
        <v/>
      </c>
    </row>
    <row r="114">
      <c r="A114" s="8" t="n"/>
      <c r="B114" s="9" t="n"/>
      <c r="C114" s="9" t="n"/>
      <c r="D114" s="9" t="n"/>
      <c r="E114" s="10" t="n"/>
      <c r="F114" s="9" t="n"/>
      <c r="G114" s="9" t="n"/>
      <c r="H114" s="11" t="n"/>
      <c r="I114" s="12">
        <f>IF(E114="","",IF(OR(H114="",H114="X"),"영수증 확인 / ","")&amp;IF(G114="","목적 누락 / ","")&amp;IF(F114="접대비","불공제(접대비)",IF(F114="차량유지비","차종 확인",IF(F114="여비교통비","교통비 확인",IF(F114="","용도 입력","공제 검토")))))</f>
        <v/>
      </c>
      <c r="J114" s="13">
        <f>IF(AND(E114&lt;&gt;"",RIGHT(I114,5)="공제 검토"),ROUND(E114*10/110,0),0)</f>
        <v/>
      </c>
    </row>
    <row r="115">
      <c r="A115" s="8" t="n"/>
      <c r="B115" s="9" t="n"/>
      <c r="C115" s="9" t="n"/>
      <c r="D115" s="9" t="n"/>
      <c r="E115" s="10" t="n"/>
      <c r="F115" s="9" t="n"/>
      <c r="G115" s="9" t="n"/>
      <c r="H115" s="11" t="n"/>
      <c r="I115" s="12">
        <f>IF(E115="","",IF(OR(H115="",H115="X"),"영수증 확인 / ","")&amp;IF(G115="","목적 누락 / ","")&amp;IF(F115="접대비","불공제(접대비)",IF(F115="차량유지비","차종 확인",IF(F115="여비교통비","교통비 확인",IF(F115="","용도 입력","공제 검토")))))</f>
        <v/>
      </c>
      <c r="J115" s="13">
        <f>IF(AND(E115&lt;&gt;"",RIGHT(I115,5)="공제 검토"),ROUND(E115*10/110,0),0)</f>
        <v/>
      </c>
    </row>
    <row r="116">
      <c r="A116" s="8" t="n"/>
      <c r="B116" s="9" t="n"/>
      <c r="C116" s="9" t="n"/>
      <c r="D116" s="9" t="n"/>
      <c r="E116" s="10" t="n"/>
      <c r="F116" s="9" t="n"/>
      <c r="G116" s="9" t="n"/>
      <c r="H116" s="11" t="n"/>
      <c r="I116" s="12">
        <f>IF(E116="","",IF(OR(H116="",H116="X"),"영수증 확인 / ","")&amp;IF(G116="","목적 누락 / ","")&amp;IF(F116="접대비","불공제(접대비)",IF(F116="차량유지비","차종 확인",IF(F116="여비교통비","교통비 확인",IF(F116="","용도 입력","공제 검토")))))</f>
        <v/>
      </c>
      <c r="J116" s="13">
        <f>IF(AND(E116&lt;&gt;"",RIGHT(I116,5)="공제 검토"),ROUND(E116*10/110,0),0)</f>
        <v/>
      </c>
    </row>
    <row r="117">
      <c r="A117" s="8" t="n"/>
      <c r="B117" s="9" t="n"/>
      <c r="C117" s="9" t="n"/>
      <c r="D117" s="9" t="n"/>
      <c r="E117" s="10" t="n"/>
      <c r="F117" s="9" t="n"/>
      <c r="G117" s="9" t="n"/>
      <c r="H117" s="11" t="n"/>
      <c r="I117" s="12">
        <f>IF(E117="","",IF(OR(H117="",H117="X"),"영수증 확인 / ","")&amp;IF(G117="","목적 누락 / ","")&amp;IF(F117="접대비","불공제(접대비)",IF(F117="차량유지비","차종 확인",IF(F117="여비교통비","교통비 확인",IF(F117="","용도 입력","공제 검토")))))</f>
        <v/>
      </c>
      <c r="J117" s="13">
        <f>IF(AND(E117&lt;&gt;"",RIGHT(I117,5)="공제 검토"),ROUND(E117*10/110,0),0)</f>
        <v/>
      </c>
    </row>
    <row r="118">
      <c r="A118" s="8" t="n"/>
      <c r="B118" s="9" t="n"/>
      <c r="C118" s="9" t="n"/>
      <c r="D118" s="9" t="n"/>
      <c r="E118" s="10" t="n"/>
      <c r="F118" s="9" t="n"/>
      <c r="G118" s="9" t="n"/>
      <c r="H118" s="11" t="n"/>
      <c r="I118" s="12">
        <f>IF(E118="","",IF(OR(H118="",H118="X"),"영수증 확인 / ","")&amp;IF(G118="","목적 누락 / ","")&amp;IF(F118="접대비","불공제(접대비)",IF(F118="차량유지비","차종 확인",IF(F118="여비교통비","교통비 확인",IF(F118="","용도 입력","공제 검토")))))</f>
        <v/>
      </c>
      <c r="J118" s="13">
        <f>IF(AND(E118&lt;&gt;"",RIGHT(I118,5)="공제 검토"),ROUND(E118*10/110,0),0)</f>
        <v/>
      </c>
    </row>
    <row r="119">
      <c r="A119" s="8" t="n"/>
      <c r="B119" s="9" t="n"/>
      <c r="C119" s="9" t="n"/>
      <c r="D119" s="9" t="n"/>
      <c r="E119" s="10" t="n"/>
      <c r="F119" s="9" t="n"/>
      <c r="G119" s="9" t="n"/>
      <c r="H119" s="11" t="n"/>
      <c r="I119" s="12">
        <f>IF(E119="","",IF(OR(H119="",H119="X"),"영수증 확인 / ","")&amp;IF(G119="","목적 누락 / ","")&amp;IF(F119="접대비","불공제(접대비)",IF(F119="차량유지비","차종 확인",IF(F119="여비교통비","교통비 확인",IF(F119="","용도 입력","공제 검토")))))</f>
        <v/>
      </c>
      <c r="J119" s="13">
        <f>IF(AND(E119&lt;&gt;"",RIGHT(I119,5)="공제 검토"),ROUND(E119*10/110,0),0)</f>
        <v/>
      </c>
    </row>
    <row r="120">
      <c r="A120" s="8" t="n"/>
      <c r="B120" s="9" t="n"/>
      <c r="C120" s="9" t="n"/>
      <c r="D120" s="9" t="n"/>
      <c r="E120" s="10" t="n"/>
      <c r="F120" s="9" t="n"/>
      <c r="G120" s="9" t="n"/>
      <c r="H120" s="11" t="n"/>
      <c r="I120" s="12">
        <f>IF(E120="","",IF(OR(H120="",H120="X"),"영수증 확인 / ","")&amp;IF(G120="","목적 누락 / ","")&amp;IF(F120="접대비","불공제(접대비)",IF(F120="차량유지비","차종 확인",IF(F120="여비교통비","교통비 확인",IF(F120="","용도 입력","공제 검토")))))</f>
        <v/>
      </c>
      <c r="J120" s="13">
        <f>IF(AND(E120&lt;&gt;"",RIGHT(I120,5)="공제 검토"),ROUND(E120*10/110,0),0)</f>
        <v/>
      </c>
    </row>
    <row r="121">
      <c r="A121" s="8" t="n"/>
      <c r="B121" s="9" t="n"/>
      <c r="C121" s="9" t="n"/>
      <c r="D121" s="9" t="n"/>
      <c r="E121" s="10" t="n"/>
      <c r="F121" s="9" t="n"/>
      <c r="G121" s="9" t="n"/>
      <c r="H121" s="11" t="n"/>
      <c r="I121" s="12">
        <f>IF(E121="","",IF(OR(H121="",H121="X"),"영수증 확인 / ","")&amp;IF(G121="","목적 누락 / ","")&amp;IF(F121="접대비","불공제(접대비)",IF(F121="차량유지비","차종 확인",IF(F121="여비교통비","교통비 확인",IF(F121="","용도 입력","공제 검토")))))</f>
        <v/>
      </c>
      <c r="J121" s="13">
        <f>IF(AND(E121&lt;&gt;"",RIGHT(I121,5)="공제 검토"),ROUND(E121*10/110,0),0)</f>
        <v/>
      </c>
    </row>
    <row r="122">
      <c r="A122" s="8" t="n"/>
      <c r="B122" s="9" t="n"/>
      <c r="C122" s="9" t="n"/>
      <c r="D122" s="9" t="n"/>
      <c r="E122" s="10" t="n"/>
      <c r="F122" s="9" t="n"/>
      <c r="G122" s="9" t="n"/>
      <c r="H122" s="11" t="n"/>
      <c r="I122" s="12">
        <f>IF(E122="","",IF(OR(H122="",H122="X"),"영수증 확인 / ","")&amp;IF(G122="","목적 누락 / ","")&amp;IF(F122="접대비","불공제(접대비)",IF(F122="차량유지비","차종 확인",IF(F122="여비교통비","교통비 확인",IF(F122="","용도 입력","공제 검토")))))</f>
        <v/>
      </c>
      <c r="J122" s="13">
        <f>IF(AND(E122&lt;&gt;"",RIGHT(I122,5)="공제 검토"),ROUND(E122*10/110,0),0)</f>
        <v/>
      </c>
    </row>
    <row r="123">
      <c r="A123" s="8" t="n"/>
      <c r="B123" s="9" t="n"/>
      <c r="C123" s="9" t="n"/>
      <c r="D123" s="9" t="n"/>
      <c r="E123" s="10" t="n"/>
      <c r="F123" s="9" t="n"/>
      <c r="G123" s="9" t="n"/>
      <c r="H123" s="11" t="n"/>
      <c r="I123" s="12">
        <f>IF(E123="","",IF(OR(H123="",H123="X"),"영수증 확인 / ","")&amp;IF(G123="","목적 누락 / ","")&amp;IF(F123="접대비","불공제(접대비)",IF(F123="차량유지비","차종 확인",IF(F123="여비교통비","교통비 확인",IF(F123="","용도 입력","공제 검토")))))</f>
        <v/>
      </c>
      <c r="J123" s="13">
        <f>IF(AND(E123&lt;&gt;"",RIGHT(I123,5)="공제 검토"),ROUND(E123*10/110,0),0)</f>
        <v/>
      </c>
    </row>
    <row r="124">
      <c r="A124" s="8" t="n"/>
      <c r="B124" s="9" t="n"/>
      <c r="C124" s="9" t="n"/>
      <c r="D124" s="9" t="n"/>
      <c r="E124" s="10" t="n"/>
      <c r="F124" s="9" t="n"/>
      <c r="G124" s="9" t="n"/>
      <c r="H124" s="11" t="n"/>
      <c r="I124" s="12">
        <f>IF(E124="","",IF(OR(H124="",H124="X"),"영수증 확인 / ","")&amp;IF(G124="","목적 누락 / ","")&amp;IF(F124="접대비","불공제(접대비)",IF(F124="차량유지비","차종 확인",IF(F124="여비교통비","교통비 확인",IF(F124="","용도 입력","공제 검토")))))</f>
        <v/>
      </c>
      <c r="J124" s="13">
        <f>IF(AND(E124&lt;&gt;"",RIGHT(I124,5)="공제 검토"),ROUND(E124*10/110,0),0)</f>
        <v/>
      </c>
    </row>
    <row r="125">
      <c r="A125" s="8" t="n"/>
      <c r="B125" s="9" t="n"/>
      <c r="C125" s="9" t="n"/>
      <c r="D125" s="9" t="n"/>
      <c r="E125" s="10" t="n"/>
      <c r="F125" s="9" t="n"/>
      <c r="G125" s="9" t="n"/>
      <c r="H125" s="11" t="n"/>
      <c r="I125" s="12">
        <f>IF(E125="","",IF(OR(H125="",H125="X"),"영수증 확인 / ","")&amp;IF(G125="","목적 누락 / ","")&amp;IF(F125="접대비","불공제(접대비)",IF(F125="차량유지비","차종 확인",IF(F125="여비교통비","교통비 확인",IF(F125="","용도 입력","공제 검토")))))</f>
        <v/>
      </c>
      <c r="J125" s="13">
        <f>IF(AND(E125&lt;&gt;"",RIGHT(I125,5)="공제 검토"),ROUND(E125*10/110,0),0)</f>
        <v/>
      </c>
    </row>
    <row r="126">
      <c r="A126" s="8" t="n"/>
      <c r="B126" s="9" t="n"/>
      <c r="C126" s="9" t="n"/>
      <c r="D126" s="9" t="n"/>
      <c r="E126" s="10" t="n"/>
      <c r="F126" s="9" t="n"/>
      <c r="G126" s="9" t="n"/>
      <c r="H126" s="11" t="n"/>
      <c r="I126" s="12">
        <f>IF(E126="","",IF(OR(H126="",H126="X"),"영수증 확인 / ","")&amp;IF(G126="","목적 누락 / ","")&amp;IF(F126="접대비","불공제(접대비)",IF(F126="차량유지비","차종 확인",IF(F126="여비교통비","교통비 확인",IF(F126="","용도 입력","공제 검토")))))</f>
        <v/>
      </c>
      <c r="J126" s="13">
        <f>IF(AND(E126&lt;&gt;"",RIGHT(I126,5)="공제 검토"),ROUND(E126*10/110,0),0)</f>
        <v/>
      </c>
    </row>
    <row r="127">
      <c r="A127" s="8" t="n"/>
      <c r="B127" s="9" t="n"/>
      <c r="C127" s="9" t="n"/>
      <c r="D127" s="9" t="n"/>
      <c r="E127" s="10" t="n"/>
      <c r="F127" s="9" t="n"/>
      <c r="G127" s="9" t="n"/>
      <c r="H127" s="11" t="n"/>
      <c r="I127" s="12">
        <f>IF(E127="","",IF(OR(H127="",H127="X"),"영수증 확인 / ","")&amp;IF(G127="","목적 누락 / ","")&amp;IF(F127="접대비","불공제(접대비)",IF(F127="차량유지비","차종 확인",IF(F127="여비교통비","교통비 확인",IF(F127="","용도 입력","공제 검토")))))</f>
        <v/>
      </c>
      <c r="J127" s="13">
        <f>IF(AND(E127&lt;&gt;"",RIGHT(I127,5)="공제 검토"),ROUND(E127*10/110,0),0)</f>
        <v/>
      </c>
    </row>
    <row r="128">
      <c r="A128" s="8" t="n"/>
      <c r="B128" s="9" t="n"/>
      <c r="C128" s="9" t="n"/>
      <c r="D128" s="9" t="n"/>
      <c r="E128" s="10" t="n"/>
      <c r="F128" s="9" t="n"/>
      <c r="G128" s="9" t="n"/>
      <c r="H128" s="11" t="n"/>
      <c r="I128" s="12">
        <f>IF(E128="","",IF(OR(H128="",H128="X"),"영수증 확인 / ","")&amp;IF(G128="","목적 누락 / ","")&amp;IF(F128="접대비","불공제(접대비)",IF(F128="차량유지비","차종 확인",IF(F128="여비교통비","교통비 확인",IF(F128="","용도 입력","공제 검토")))))</f>
        <v/>
      </c>
      <c r="J128" s="13">
        <f>IF(AND(E128&lt;&gt;"",RIGHT(I128,5)="공제 검토"),ROUND(E128*10/110,0),0)</f>
        <v/>
      </c>
    </row>
    <row r="129">
      <c r="A129" s="8" t="n"/>
      <c r="B129" s="9" t="n"/>
      <c r="C129" s="9" t="n"/>
      <c r="D129" s="9" t="n"/>
      <c r="E129" s="10" t="n"/>
      <c r="F129" s="9" t="n"/>
      <c r="G129" s="9" t="n"/>
      <c r="H129" s="11" t="n"/>
      <c r="I129" s="12">
        <f>IF(E129="","",IF(OR(H129="",H129="X"),"영수증 확인 / ","")&amp;IF(G129="","목적 누락 / ","")&amp;IF(F129="접대비","불공제(접대비)",IF(F129="차량유지비","차종 확인",IF(F129="여비교통비","교통비 확인",IF(F129="","용도 입력","공제 검토")))))</f>
        <v/>
      </c>
      <c r="J129" s="13">
        <f>IF(AND(E129&lt;&gt;"",RIGHT(I129,5)="공제 검토"),ROUND(E129*10/110,0),0)</f>
        <v/>
      </c>
    </row>
    <row r="130">
      <c r="A130" s="8" t="n"/>
      <c r="B130" s="9" t="n"/>
      <c r="C130" s="9" t="n"/>
      <c r="D130" s="9" t="n"/>
      <c r="E130" s="10" t="n"/>
      <c r="F130" s="9" t="n"/>
      <c r="G130" s="9" t="n"/>
      <c r="H130" s="11" t="n"/>
      <c r="I130" s="12">
        <f>IF(E130="","",IF(OR(H130="",H130="X"),"영수증 확인 / ","")&amp;IF(G130="","목적 누락 / ","")&amp;IF(F130="접대비","불공제(접대비)",IF(F130="차량유지비","차종 확인",IF(F130="여비교통비","교통비 확인",IF(F130="","용도 입력","공제 검토")))))</f>
        <v/>
      </c>
      <c r="J130" s="13">
        <f>IF(AND(E130&lt;&gt;"",RIGHT(I130,5)="공제 검토"),ROUND(E130*10/110,0),0)</f>
        <v/>
      </c>
    </row>
    <row r="131">
      <c r="A131" s="8" t="n"/>
      <c r="B131" s="9" t="n"/>
      <c r="C131" s="9" t="n"/>
      <c r="D131" s="9" t="n"/>
      <c r="E131" s="10" t="n"/>
      <c r="F131" s="9" t="n"/>
      <c r="G131" s="9" t="n"/>
      <c r="H131" s="11" t="n"/>
      <c r="I131" s="12">
        <f>IF(E131="","",IF(OR(H131="",H131="X"),"영수증 확인 / ","")&amp;IF(G131="","목적 누락 / ","")&amp;IF(F131="접대비","불공제(접대비)",IF(F131="차량유지비","차종 확인",IF(F131="여비교통비","교통비 확인",IF(F131="","용도 입력","공제 검토")))))</f>
        <v/>
      </c>
      <c r="J131" s="13">
        <f>IF(AND(E131&lt;&gt;"",RIGHT(I131,5)="공제 검토"),ROUND(E131*10/110,0),0)</f>
        <v/>
      </c>
    </row>
    <row r="132">
      <c r="A132" s="8" t="n"/>
      <c r="B132" s="9" t="n"/>
      <c r="C132" s="9" t="n"/>
      <c r="D132" s="9" t="n"/>
      <c r="E132" s="10" t="n"/>
      <c r="F132" s="9" t="n"/>
      <c r="G132" s="9" t="n"/>
      <c r="H132" s="11" t="n"/>
      <c r="I132" s="12">
        <f>IF(E132="","",IF(OR(H132="",H132="X"),"영수증 확인 / ","")&amp;IF(G132="","목적 누락 / ","")&amp;IF(F132="접대비","불공제(접대비)",IF(F132="차량유지비","차종 확인",IF(F132="여비교통비","교통비 확인",IF(F132="","용도 입력","공제 검토")))))</f>
        <v/>
      </c>
      <c r="J132" s="13">
        <f>IF(AND(E132&lt;&gt;"",RIGHT(I132,5)="공제 검토"),ROUND(E132*10/110,0),0)</f>
        <v/>
      </c>
    </row>
    <row r="133">
      <c r="A133" s="8" t="n"/>
      <c r="B133" s="9" t="n"/>
      <c r="C133" s="9" t="n"/>
      <c r="D133" s="9" t="n"/>
      <c r="E133" s="10" t="n"/>
      <c r="F133" s="9" t="n"/>
      <c r="G133" s="9" t="n"/>
      <c r="H133" s="11" t="n"/>
      <c r="I133" s="12">
        <f>IF(E133="","",IF(OR(H133="",H133="X"),"영수증 확인 / ","")&amp;IF(G133="","목적 누락 / ","")&amp;IF(F133="접대비","불공제(접대비)",IF(F133="차량유지비","차종 확인",IF(F133="여비교통비","교통비 확인",IF(F133="","용도 입력","공제 검토")))))</f>
        <v/>
      </c>
      <c r="J133" s="13">
        <f>IF(AND(E133&lt;&gt;"",RIGHT(I133,5)="공제 검토"),ROUND(E133*10/110,0),0)</f>
        <v/>
      </c>
    </row>
    <row r="134">
      <c r="A134" s="8" t="n"/>
      <c r="B134" s="9" t="n"/>
      <c r="C134" s="9" t="n"/>
      <c r="D134" s="9" t="n"/>
      <c r="E134" s="10" t="n"/>
      <c r="F134" s="9" t="n"/>
      <c r="G134" s="9" t="n"/>
      <c r="H134" s="11" t="n"/>
      <c r="I134" s="12">
        <f>IF(E134="","",IF(OR(H134="",H134="X"),"영수증 확인 / ","")&amp;IF(G134="","목적 누락 / ","")&amp;IF(F134="접대비","불공제(접대비)",IF(F134="차량유지비","차종 확인",IF(F134="여비교통비","교통비 확인",IF(F134="","용도 입력","공제 검토")))))</f>
        <v/>
      </c>
      <c r="J134" s="13">
        <f>IF(AND(E134&lt;&gt;"",RIGHT(I134,5)="공제 검토"),ROUND(E134*10/110,0),0)</f>
        <v/>
      </c>
    </row>
    <row r="135">
      <c r="A135" s="8" t="n"/>
      <c r="B135" s="9" t="n"/>
      <c r="C135" s="9" t="n"/>
      <c r="D135" s="9" t="n"/>
      <c r="E135" s="10" t="n"/>
      <c r="F135" s="9" t="n"/>
      <c r="G135" s="9" t="n"/>
      <c r="H135" s="11" t="n"/>
      <c r="I135" s="12">
        <f>IF(E135="","",IF(OR(H135="",H135="X"),"영수증 확인 / ","")&amp;IF(G135="","목적 누락 / ","")&amp;IF(F135="접대비","불공제(접대비)",IF(F135="차량유지비","차종 확인",IF(F135="여비교통비","교통비 확인",IF(F135="","용도 입력","공제 검토")))))</f>
        <v/>
      </c>
      <c r="J135" s="13">
        <f>IF(AND(E135&lt;&gt;"",RIGHT(I135,5)="공제 검토"),ROUND(E135*10/110,0),0)</f>
        <v/>
      </c>
    </row>
    <row r="136">
      <c r="A136" s="8" t="n"/>
      <c r="B136" s="9" t="n"/>
      <c r="C136" s="9" t="n"/>
      <c r="D136" s="9" t="n"/>
      <c r="E136" s="10" t="n"/>
      <c r="F136" s="9" t="n"/>
      <c r="G136" s="9" t="n"/>
      <c r="H136" s="11" t="n"/>
      <c r="I136" s="12">
        <f>IF(E136="","",IF(OR(H136="",H136="X"),"영수증 확인 / ","")&amp;IF(G136="","목적 누락 / ","")&amp;IF(F136="접대비","불공제(접대비)",IF(F136="차량유지비","차종 확인",IF(F136="여비교통비","교통비 확인",IF(F136="","용도 입력","공제 검토")))))</f>
        <v/>
      </c>
      <c r="J136" s="13">
        <f>IF(AND(E136&lt;&gt;"",RIGHT(I136,5)="공제 검토"),ROUND(E136*10/110,0),0)</f>
        <v/>
      </c>
    </row>
    <row r="137">
      <c r="A137" s="8" t="n"/>
      <c r="B137" s="9" t="n"/>
      <c r="C137" s="9" t="n"/>
      <c r="D137" s="9" t="n"/>
      <c r="E137" s="10" t="n"/>
      <c r="F137" s="9" t="n"/>
      <c r="G137" s="9" t="n"/>
      <c r="H137" s="11" t="n"/>
      <c r="I137" s="12">
        <f>IF(E137="","",IF(OR(H137="",H137="X"),"영수증 확인 / ","")&amp;IF(G137="","목적 누락 / ","")&amp;IF(F137="접대비","불공제(접대비)",IF(F137="차량유지비","차종 확인",IF(F137="여비교통비","교통비 확인",IF(F137="","용도 입력","공제 검토")))))</f>
        <v/>
      </c>
      <c r="J137" s="13">
        <f>IF(AND(E137&lt;&gt;"",RIGHT(I137,5)="공제 검토"),ROUND(E137*10/110,0),0)</f>
        <v/>
      </c>
    </row>
    <row r="138">
      <c r="A138" s="8" t="n"/>
      <c r="B138" s="9" t="n"/>
      <c r="C138" s="9" t="n"/>
      <c r="D138" s="9" t="n"/>
      <c r="E138" s="10" t="n"/>
      <c r="F138" s="9" t="n"/>
      <c r="G138" s="9" t="n"/>
      <c r="H138" s="11" t="n"/>
      <c r="I138" s="12">
        <f>IF(E138="","",IF(OR(H138="",H138="X"),"영수증 확인 / ","")&amp;IF(G138="","목적 누락 / ","")&amp;IF(F138="접대비","불공제(접대비)",IF(F138="차량유지비","차종 확인",IF(F138="여비교통비","교통비 확인",IF(F138="","용도 입력","공제 검토")))))</f>
        <v/>
      </c>
      <c r="J138" s="13">
        <f>IF(AND(E138&lt;&gt;"",RIGHT(I138,5)="공제 검토"),ROUND(E138*10/110,0),0)</f>
        <v/>
      </c>
    </row>
    <row r="139">
      <c r="A139" s="8" t="n"/>
      <c r="B139" s="9" t="n"/>
      <c r="C139" s="9" t="n"/>
      <c r="D139" s="9" t="n"/>
      <c r="E139" s="10" t="n"/>
      <c r="F139" s="9" t="n"/>
      <c r="G139" s="9" t="n"/>
      <c r="H139" s="11" t="n"/>
      <c r="I139" s="12">
        <f>IF(E139="","",IF(OR(H139="",H139="X"),"영수증 확인 / ","")&amp;IF(G139="","목적 누락 / ","")&amp;IF(F139="접대비","불공제(접대비)",IF(F139="차량유지비","차종 확인",IF(F139="여비교통비","교통비 확인",IF(F139="","용도 입력","공제 검토")))))</f>
        <v/>
      </c>
      <c r="J139" s="13">
        <f>IF(AND(E139&lt;&gt;"",RIGHT(I139,5)="공제 검토"),ROUND(E139*10/110,0),0)</f>
        <v/>
      </c>
    </row>
    <row r="140">
      <c r="A140" s="8" t="n"/>
      <c r="B140" s="9" t="n"/>
      <c r="C140" s="9" t="n"/>
      <c r="D140" s="9" t="n"/>
      <c r="E140" s="10" t="n"/>
      <c r="F140" s="9" t="n"/>
      <c r="G140" s="9" t="n"/>
      <c r="H140" s="11" t="n"/>
      <c r="I140" s="12">
        <f>IF(E140="","",IF(OR(H140="",H140="X"),"영수증 확인 / ","")&amp;IF(G140="","목적 누락 / ","")&amp;IF(F140="접대비","불공제(접대비)",IF(F140="차량유지비","차종 확인",IF(F140="여비교통비","교통비 확인",IF(F140="","용도 입력","공제 검토")))))</f>
        <v/>
      </c>
      <c r="J140" s="13">
        <f>IF(AND(E140&lt;&gt;"",RIGHT(I140,5)="공제 검토"),ROUND(E140*10/110,0),0)</f>
        <v/>
      </c>
    </row>
    <row r="141">
      <c r="A141" s="8" t="n"/>
      <c r="B141" s="9" t="n"/>
      <c r="C141" s="9" t="n"/>
      <c r="D141" s="9" t="n"/>
      <c r="E141" s="10" t="n"/>
      <c r="F141" s="9" t="n"/>
      <c r="G141" s="9" t="n"/>
      <c r="H141" s="11" t="n"/>
      <c r="I141" s="12">
        <f>IF(E141="","",IF(OR(H141="",H141="X"),"영수증 확인 / ","")&amp;IF(G141="","목적 누락 / ","")&amp;IF(F141="접대비","불공제(접대비)",IF(F141="차량유지비","차종 확인",IF(F141="여비교통비","교통비 확인",IF(F141="","용도 입력","공제 검토")))))</f>
        <v/>
      </c>
      <c r="J141" s="13">
        <f>IF(AND(E141&lt;&gt;"",RIGHT(I141,5)="공제 검토"),ROUND(E141*10/110,0),0)</f>
        <v/>
      </c>
    </row>
    <row r="142">
      <c r="A142" s="8" t="n"/>
      <c r="B142" s="9" t="n"/>
      <c r="C142" s="9" t="n"/>
      <c r="D142" s="9" t="n"/>
      <c r="E142" s="10" t="n"/>
      <c r="F142" s="9" t="n"/>
      <c r="G142" s="9" t="n"/>
      <c r="H142" s="11" t="n"/>
      <c r="I142" s="12">
        <f>IF(E142="","",IF(OR(H142="",H142="X"),"영수증 확인 / ","")&amp;IF(G142="","목적 누락 / ","")&amp;IF(F142="접대비","불공제(접대비)",IF(F142="차량유지비","차종 확인",IF(F142="여비교통비","교통비 확인",IF(F142="","용도 입력","공제 검토")))))</f>
        <v/>
      </c>
      <c r="J142" s="13">
        <f>IF(AND(E142&lt;&gt;"",RIGHT(I142,5)="공제 검토"),ROUND(E142*10/110,0),0)</f>
        <v/>
      </c>
    </row>
    <row r="143">
      <c r="A143" s="8" t="n"/>
      <c r="B143" s="9" t="n"/>
      <c r="C143" s="9" t="n"/>
      <c r="D143" s="9" t="n"/>
      <c r="E143" s="10" t="n"/>
      <c r="F143" s="9" t="n"/>
      <c r="G143" s="9" t="n"/>
      <c r="H143" s="11" t="n"/>
      <c r="I143" s="12">
        <f>IF(E143="","",IF(OR(H143="",H143="X"),"영수증 확인 / ","")&amp;IF(G143="","목적 누락 / ","")&amp;IF(F143="접대비","불공제(접대비)",IF(F143="차량유지비","차종 확인",IF(F143="여비교통비","교통비 확인",IF(F143="","용도 입력","공제 검토")))))</f>
        <v/>
      </c>
      <c r="J143" s="13">
        <f>IF(AND(E143&lt;&gt;"",RIGHT(I143,5)="공제 검토"),ROUND(E143*10/110,0),0)</f>
        <v/>
      </c>
    </row>
    <row r="144">
      <c r="A144" s="8" t="n"/>
      <c r="B144" s="9" t="n"/>
      <c r="C144" s="9" t="n"/>
      <c r="D144" s="9" t="n"/>
      <c r="E144" s="10" t="n"/>
      <c r="F144" s="9" t="n"/>
      <c r="G144" s="9" t="n"/>
      <c r="H144" s="11" t="n"/>
      <c r="I144" s="12">
        <f>IF(E144="","",IF(OR(H144="",H144="X"),"영수증 확인 / ","")&amp;IF(G144="","목적 누락 / ","")&amp;IF(F144="접대비","불공제(접대비)",IF(F144="차량유지비","차종 확인",IF(F144="여비교통비","교통비 확인",IF(F144="","용도 입력","공제 검토")))))</f>
        <v/>
      </c>
      <c r="J144" s="13">
        <f>IF(AND(E144&lt;&gt;"",RIGHT(I144,5)="공제 검토"),ROUND(E144*10/110,0),0)</f>
        <v/>
      </c>
    </row>
    <row r="145">
      <c r="A145" s="8" t="n"/>
      <c r="B145" s="9" t="n"/>
      <c r="C145" s="9" t="n"/>
      <c r="D145" s="9" t="n"/>
      <c r="E145" s="10" t="n"/>
      <c r="F145" s="9" t="n"/>
      <c r="G145" s="9" t="n"/>
      <c r="H145" s="11" t="n"/>
      <c r="I145" s="12">
        <f>IF(E145="","",IF(OR(H145="",H145="X"),"영수증 확인 / ","")&amp;IF(G145="","목적 누락 / ","")&amp;IF(F145="접대비","불공제(접대비)",IF(F145="차량유지비","차종 확인",IF(F145="여비교통비","교통비 확인",IF(F145="","용도 입력","공제 검토")))))</f>
        <v/>
      </c>
      <c r="J145" s="13">
        <f>IF(AND(E145&lt;&gt;"",RIGHT(I145,5)="공제 검토"),ROUND(E145*10/110,0),0)</f>
        <v/>
      </c>
    </row>
    <row r="146">
      <c r="A146" s="8" t="n"/>
      <c r="B146" s="9" t="n"/>
      <c r="C146" s="9" t="n"/>
      <c r="D146" s="9" t="n"/>
      <c r="E146" s="10" t="n"/>
      <c r="F146" s="9" t="n"/>
      <c r="G146" s="9" t="n"/>
      <c r="H146" s="11" t="n"/>
      <c r="I146" s="12">
        <f>IF(E146="","",IF(OR(H146="",H146="X"),"영수증 확인 / ","")&amp;IF(G146="","목적 누락 / ","")&amp;IF(F146="접대비","불공제(접대비)",IF(F146="차량유지비","차종 확인",IF(F146="여비교통비","교통비 확인",IF(F146="","용도 입력","공제 검토")))))</f>
        <v/>
      </c>
      <c r="J146" s="13">
        <f>IF(AND(E146&lt;&gt;"",RIGHT(I146,5)="공제 검토"),ROUND(E146*10/110,0),0)</f>
        <v/>
      </c>
    </row>
    <row r="147">
      <c r="A147" s="8" t="n"/>
      <c r="B147" s="9" t="n"/>
      <c r="C147" s="9" t="n"/>
      <c r="D147" s="9" t="n"/>
      <c r="E147" s="10" t="n"/>
      <c r="F147" s="9" t="n"/>
      <c r="G147" s="9" t="n"/>
      <c r="H147" s="11" t="n"/>
      <c r="I147" s="12">
        <f>IF(E147="","",IF(OR(H147="",H147="X"),"영수증 확인 / ","")&amp;IF(G147="","목적 누락 / ","")&amp;IF(F147="접대비","불공제(접대비)",IF(F147="차량유지비","차종 확인",IF(F147="여비교통비","교통비 확인",IF(F147="","용도 입력","공제 검토")))))</f>
        <v/>
      </c>
      <c r="J147" s="13">
        <f>IF(AND(E147&lt;&gt;"",RIGHT(I147,5)="공제 검토"),ROUND(E147*10/110,0),0)</f>
        <v/>
      </c>
    </row>
    <row r="148">
      <c r="A148" s="8" t="n"/>
      <c r="B148" s="9" t="n"/>
      <c r="C148" s="9" t="n"/>
      <c r="D148" s="9" t="n"/>
      <c r="E148" s="10" t="n"/>
      <c r="F148" s="9" t="n"/>
      <c r="G148" s="9" t="n"/>
      <c r="H148" s="11" t="n"/>
      <c r="I148" s="12">
        <f>IF(E148="","",IF(OR(H148="",H148="X"),"영수증 확인 / ","")&amp;IF(G148="","목적 누락 / ","")&amp;IF(F148="접대비","불공제(접대비)",IF(F148="차량유지비","차종 확인",IF(F148="여비교통비","교통비 확인",IF(F148="","용도 입력","공제 검토")))))</f>
        <v/>
      </c>
      <c r="J148" s="13">
        <f>IF(AND(E148&lt;&gt;"",RIGHT(I148,5)="공제 검토"),ROUND(E148*10/110,0),0)</f>
        <v/>
      </c>
    </row>
    <row r="149">
      <c r="A149" s="8" t="n"/>
      <c r="B149" s="9" t="n"/>
      <c r="C149" s="9" t="n"/>
      <c r="D149" s="9" t="n"/>
      <c r="E149" s="10" t="n"/>
      <c r="F149" s="9" t="n"/>
      <c r="G149" s="9" t="n"/>
      <c r="H149" s="11" t="n"/>
      <c r="I149" s="12">
        <f>IF(E149="","",IF(OR(H149="",H149="X"),"영수증 확인 / ","")&amp;IF(G149="","목적 누락 / ","")&amp;IF(F149="접대비","불공제(접대비)",IF(F149="차량유지비","차종 확인",IF(F149="여비교통비","교통비 확인",IF(F149="","용도 입력","공제 검토")))))</f>
        <v/>
      </c>
      <c r="J149" s="13">
        <f>IF(AND(E149&lt;&gt;"",RIGHT(I149,5)="공제 검토"),ROUND(E149*10/110,0),0)</f>
        <v/>
      </c>
    </row>
    <row r="150">
      <c r="A150" s="8" t="n"/>
      <c r="B150" s="9" t="n"/>
      <c r="C150" s="9" t="n"/>
      <c r="D150" s="9" t="n"/>
      <c r="E150" s="10" t="n"/>
      <c r="F150" s="9" t="n"/>
      <c r="G150" s="9" t="n"/>
      <c r="H150" s="11" t="n"/>
      <c r="I150" s="12">
        <f>IF(E150="","",IF(OR(H150="",H150="X"),"영수증 확인 / ","")&amp;IF(G150="","목적 누락 / ","")&amp;IF(F150="접대비","불공제(접대비)",IF(F150="차량유지비","차종 확인",IF(F150="여비교통비","교통비 확인",IF(F150="","용도 입력","공제 검토")))))</f>
        <v/>
      </c>
      <c r="J150" s="13">
        <f>IF(AND(E150&lt;&gt;"",RIGHT(I150,5)="공제 검토"),ROUND(E150*10/110,0),0)</f>
        <v/>
      </c>
    </row>
    <row r="151">
      <c r="A151" s="8" t="n"/>
      <c r="B151" s="9" t="n"/>
      <c r="C151" s="9" t="n"/>
      <c r="D151" s="9" t="n"/>
      <c r="E151" s="10" t="n"/>
      <c r="F151" s="9" t="n"/>
      <c r="G151" s="9" t="n"/>
      <c r="H151" s="11" t="n"/>
      <c r="I151" s="12">
        <f>IF(E151="","",IF(OR(H151="",H151="X"),"영수증 확인 / ","")&amp;IF(G151="","목적 누락 / ","")&amp;IF(F151="접대비","불공제(접대비)",IF(F151="차량유지비","차종 확인",IF(F151="여비교통비","교통비 확인",IF(F151="","용도 입력","공제 검토")))))</f>
        <v/>
      </c>
      <c r="J151" s="13">
        <f>IF(AND(E151&lt;&gt;"",RIGHT(I151,5)="공제 검토"),ROUND(E151*10/110,0),0)</f>
        <v/>
      </c>
    </row>
    <row r="152">
      <c r="A152" s="8" t="n"/>
      <c r="B152" s="9" t="n"/>
      <c r="C152" s="9" t="n"/>
      <c r="D152" s="9" t="n"/>
      <c r="E152" s="10" t="n"/>
      <c r="F152" s="9" t="n"/>
      <c r="G152" s="9" t="n"/>
      <c r="H152" s="11" t="n"/>
      <c r="I152" s="12">
        <f>IF(E152="","",IF(OR(H152="",H152="X"),"영수증 확인 / ","")&amp;IF(G152="","목적 누락 / ","")&amp;IF(F152="접대비","불공제(접대비)",IF(F152="차량유지비","차종 확인",IF(F152="여비교통비","교통비 확인",IF(F152="","용도 입력","공제 검토")))))</f>
        <v/>
      </c>
      <c r="J152" s="13">
        <f>IF(AND(E152&lt;&gt;"",RIGHT(I152,5)="공제 검토"),ROUND(E152*10/110,0),0)</f>
        <v/>
      </c>
    </row>
    <row r="153">
      <c r="A153" s="8" t="n"/>
      <c r="B153" s="9" t="n"/>
      <c r="C153" s="9" t="n"/>
      <c r="D153" s="9" t="n"/>
      <c r="E153" s="10" t="n"/>
      <c r="F153" s="9" t="n"/>
      <c r="G153" s="9" t="n"/>
      <c r="H153" s="11" t="n"/>
      <c r="I153" s="12">
        <f>IF(E153="","",IF(OR(H153="",H153="X"),"영수증 확인 / ","")&amp;IF(G153="","목적 누락 / ","")&amp;IF(F153="접대비","불공제(접대비)",IF(F153="차량유지비","차종 확인",IF(F153="여비교통비","교통비 확인",IF(F153="","용도 입력","공제 검토")))))</f>
        <v/>
      </c>
      <c r="J153" s="13">
        <f>IF(AND(E153&lt;&gt;"",RIGHT(I153,5)="공제 검토"),ROUND(E153*10/110,0),0)</f>
        <v/>
      </c>
    </row>
    <row r="154">
      <c r="A154" s="8" t="n"/>
      <c r="B154" s="9" t="n"/>
      <c r="C154" s="9" t="n"/>
      <c r="D154" s="9" t="n"/>
      <c r="E154" s="10" t="n"/>
      <c r="F154" s="9" t="n"/>
      <c r="G154" s="9" t="n"/>
      <c r="H154" s="11" t="n"/>
      <c r="I154" s="12">
        <f>IF(E154="","",IF(OR(H154="",H154="X"),"영수증 확인 / ","")&amp;IF(G154="","목적 누락 / ","")&amp;IF(F154="접대비","불공제(접대비)",IF(F154="차량유지비","차종 확인",IF(F154="여비교통비","교통비 확인",IF(F154="","용도 입력","공제 검토")))))</f>
        <v/>
      </c>
      <c r="J154" s="13">
        <f>IF(AND(E154&lt;&gt;"",RIGHT(I154,5)="공제 검토"),ROUND(E154*10/110,0),0)</f>
        <v/>
      </c>
    </row>
    <row r="155">
      <c r="A155" s="8" t="n"/>
      <c r="B155" s="9" t="n"/>
      <c r="C155" s="9" t="n"/>
      <c r="D155" s="9" t="n"/>
      <c r="E155" s="10" t="n"/>
      <c r="F155" s="9" t="n"/>
      <c r="G155" s="9" t="n"/>
      <c r="H155" s="11" t="n"/>
      <c r="I155" s="12">
        <f>IF(E155="","",IF(OR(H155="",H155="X"),"영수증 확인 / ","")&amp;IF(G155="","목적 누락 / ","")&amp;IF(F155="접대비","불공제(접대비)",IF(F155="차량유지비","차종 확인",IF(F155="여비교통비","교통비 확인",IF(F155="","용도 입력","공제 검토")))))</f>
        <v/>
      </c>
      <c r="J155" s="13">
        <f>IF(AND(E155&lt;&gt;"",RIGHT(I155,5)="공제 검토"),ROUND(E155*10/110,0),0)</f>
        <v/>
      </c>
    </row>
    <row r="156">
      <c r="A156" s="8" t="n"/>
      <c r="B156" s="9" t="n"/>
      <c r="C156" s="9" t="n"/>
      <c r="D156" s="9" t="n"/>
      <c r="E156" s="10" t="n"/>
      <c r="F156" s="9" t="n"/>
      <c r="G156" s="9" t="n"/>
      <c r="H156" s="11" t="n"/>
      <c r="I156" s="12">
        <f>IF(E156="","",IF(OR(H156="",H156="X"),"영수증 확인 / ","")&amp;IF(G156="","목적 누락 / ","")&amp;IF(F156="접대비","불공제(접대비)",IF(F156="차량유지비","차종 확인",IF(F156="여비교통비","교통비 확인",IF(F156="","용도 입력","공제 검토")))))</f>
        <v/>
      </c>
      <c r="J156" s="13">
        <f>IF(AND(E156&lt;&gt;"",RIGHT(I156,5)="공제 검토"),ROUND(E156*10/110,0),0)</f>
        <v/>
      </c>
    </row>
    <row r="157">
      <c r="A157" s="8" t="n"/>
      <c r="B157" s="9" t="n"/>
      <c r="C157" s="9" t="n"/>
      <c r="D157" s="9" t="n"/>
      <c r="E157" s="10" t="n"/>
      <c r="F157" s="9" t="n"/>
      <c r="G157" s="9" t="n"/>
      <c r="H157" s="11" t="n"/>
      <c r="I157" s="12">
        <f>IF(E157="","",IF(OR(H157="",H157="X"),"영수증 확인 / ","")&amp;IF(G157="","목적 누락 / ","")&amp;IF(F157="접대비","불공제(접대비)",IF(F157="차량유지비","차종 확인",IF(F157="여비교통비","교통비 확인",IF(F157="","용도 입력","공제 검토")))))</f>
        <v/>
      </c>
      <c r="J157" s="13">
        <f>IF(AND(E157&lt;&gt;"",RIGHT(I157,5)="공제 검토"),ROUND(E157*10/110,0),0)</f>
        <v/>
      </c>
    </row>
    <row r="158">
      <c r="A158" s="8" t="n"/>
      <c r="B158" s="9" t="n"/>
      <c r="C158" s="9" t="n"/>
      <c r="D158" s="9" t="n"/>
      <c r="E158" s="10" t="n"/>
      <c r="F158" s="9" t="n"/>
      <c r="G158" s="9" t="n"/>
      <c r="H158" s="11" t="n"/>
      <c r="I158" s="12">
        <f>IF(E158="","",IF(OR(H158="",H158="X"),"영수증 확인 / ","")&amp;IF(G158="","목적 누락 / ","")&amp;IF(F158="접대비","불공제(접대비)",IF(F158="차량유지비","차종 확인",IF(F158="여비교통비","교통비 확인",IF(F158="","용도 입력","공제 검토")))))</f>
        <v/>
      </c>
      <c r="J158" s="13">
        <f>IF(AND(E158&lt;&gt;"",RIGHT(I158,5)="공제 검토"),ROUND(E158*10/110,0),0)</f>
        <v/>
      </c>
    </row>
    <row r="159">
      <c r="A159" s="8" t="n"/>
      <c r="B159" s="9" t="n"/>
      <c r="C159" s="9" t="n"/>
      <c r="D159" s="9" t="n"/>
      <c r="E159" s="10" t="n"/>
      <c r="F159" s="9" t="n"/>
      <c r="G159" s="9" t="n"/>
      <c r="H159" s="11" t="n"/>
      <c r="I159" s="12">
        <f>IF(E159="","",IF(OR(H159="",H159="X"),"영수증 확인 / ","")&amp;IF(G159="","목적 누락 / ","")&amp;IF(F159="접대비","불공제(접대비)",IF(F159="차량유지비","차종 확인",IF(F159="여비교통비","교통비 확인",IF(F159="","용도 입력","공제 검토")))))</f>
        <v/>
      </c>
      <c r="J159" s="13">
        <f>IF(AND(E159&lt;&gt;"",RIGHT(I159,5)="공제 검토"),ROUND(E159*10/110,0),0)</f>
        <v/>
      </c>
    </row>
    <row r="160">
      <c r="A160" s="8" t="n"/>
      <c r="B160" s="9" t="n"/>
      <c r="C160" s="9" t="n"/>
      <c r="D160" s="9" t="n"/>
      <c r="E160" s="10" t="n"/>
      <c r="F160" s="9" t="n"/>
      <c r="G160" s="9" t="n"/>
      <c r="H160" s="11" t="n"/>
      <c r="I160" s="12">
        <f>IF(E160="","",IF(OR(H160="",H160="X"),"영수증 확인 / ","")&amp;IF(G160="","목적 누락 / ","")&amp;IF(F160="접대비","불공제(접대비)",IF(F160="차량유지비","차종 확인",IF(F160="여비교통비","교통비 확인",IF(F160="","용도 입력","공제 검토")))))</f>
        <v/>
      </c>
      <c r="J160" s="13">
        <f>IF(AND(E160&lt;&gt;"",RIGHT(I160,5)="공제 검토"),ROUND(E160*10/110,0),0)</f>
        <v/>
      </c>
    </row>
    <row r="161">
      <c r="A161" s="8" t="n"/>
      <c r="B161" s="9" t="n"/>
      <c r="C161" s="9" t="n"/>
      <c r="D161" s="9" t="n"/>
      <c r="E161" s="10" t="n"/>
      <c r="F161" s="9" t="n"/>
      <c r="G161" s="9" t="n"/>
      <c r="H161" s="11" t="n"/>
      <c r="I161" s="12">
        <f>IF(E161="","",IF(OR(H161="",H161="X"),"영수증 확인 / ","")&amp;IF(G161="","목적 누락 / ","")&amp;IF(F161="접대비","불공제(접대비)",IF(F161="차량유지비","차종 확인",IF(F161="여비교통비","교통비 확인",IF(F161="","용도 입력","공제 검토")))))</f>
        <v/>
      </c>
      <c r="J161" s="13">
        <f>IF(AND(E161&lt;&gt;"",RIGHT(I161,5)="공제 검토"),ROUND(E161*10/110,0),0)</f>
        <v/>
      </c>
    </row>
    <row r="162">
      <c r="A162" s="8" t="n"/>
      <c r="B162" s="9" t="n"/>
      <c r="C162" s="9" t="n"/>
      <c r="D162" s="9" t="n"/>
      <c r="E162" s="10" t="n"/>
      <c r="F162" s="9" t="n"/>
      <c r="G162" s="9" t="n"/>
      <c r="H162" s="11" t="n"/>
      <c r="I162" s="12">
        <f>IF(E162="","",IF(OR(H162="",H162="X"),"영수증 확인 / ","")&amp;IF(G162="","목적 누락 / ","")&amp;IF(F162="접대비","불공제(접대비)",IF(F162="차량유지비","차종 확인",IF(F162="여비교통비","교통비 확인",IF(F162="","용도 입력","공제 검토")))))</f>
        <v/>
      </c>
      <c r="J162" s="13">
        <f>IF(AND(E162&lt;&gt;"",RIGHT(I162,5)="공제 검토"),ROUND(E162*10/110,0),0)</f>
        <v/>
      </c>
    </row>
    <row r="163">
      <c r="A163" s="8" t="n"/>
      <c r="B163" s="9" t="n"/>
      <c r="C163" s="9" t="n"/>
      <c r="D163" s="9" t="n"/>
      <c r="E163" s="10" t="n"/>
      <c r="F163" s="9" t="n"/>
      <c r="G163" s="9" t="n"/>
      <c r="H163" s="11" t="n"/>
      <c r="I163" s="12">
        <f>IF(E163="","",IF(OR(H163="",H163="X"),"영수증 확인 / ","")&amp;IF(G163="","목적 누락 / ","")&amp;IF(F163="접대비","불공제(접대비)",IF(F163="차량유지비","차종 확인",IF(F163="여비교통비","교통비 확인",IF(F163="","용도 입력","공제 검토")))))</f>
        <v/>
      </c>
      <c r="J163" s="13">
        <f>IF(AND(E163&lt;&gt;"",RIGHT(I163,5)="공제 검토"),ROUND(E163*10/110,0),0)</f>
        <v/>
      </c>
    </row>
    <row r="164">
      <c r="A164" s="8" t="n"/>
      <c r="B164" s="9" t="n"/>
      <c r="C164" s="9" t="n"/>
      <c r="D164" s="9" t="n"/>
      <c r="E164" s="10" t="n"/>
      <c r="F164" s="9" t="n"/>
      <c r="G164" s="9" t="n"/>
      <c r="H164" s="11" t="n"/>
      <c r="I164" s="12">
        <f>IF(E164="","",IF(OR(H164="",H164="X"),"영수증 확인 / ","")&amp;IF(G164="","목적 누락 / ","")&amp;IF(F164="접대비","불공제(접대비)",IF(F164="차량유지비","차종 확인",IF(F164="여비교통비","교통비 확인",IF(F164="","용도 입력","공제 검토")))))</f>
        <v/>
      </c>
      <c r="J164" s="13">
        <f>IF(AND(E164&lt;&gt;"",RIGHT(I164,5)="공제 검토"),ROUND(E164*10/110,0),0)</f>
        <v/>
      </c>
    </row>
    <row r="165">
      <c r="A165" s="8" t="n"/>
      <c r="B165" s="9" t="n"/>
      <c r="C165" s="9" t="n"/>
      <c r="D165" s="9" t="n"/>
      <c r="E165" s="10" t="n"/>
      <c r="F165" s="9" t="n"/>
      <c r="G165" s="9" t="n"/>
      <c r="H165" s="11" t="n"/>
      <c r="I165" s="12">
        <f>IF(E165="","",IF(OR(H165="",H165="X"),"영수증 확인 / ","")&amp;IF(G165="","목적 누락 / ","")&amp;IF(F165="접대비","불공제(접대비)",IF(F165="차량유지비","차종 확인",IF(F165="여비교통비","교통비 확인",IF(F165="","용도 입력","공제 검토")))))</f>
        <v/>
      </c>
      <c r="J165" s="13">
        <f>IF(AND(E165&lt;&gt;"",RIGHT(I165,5)="공제 검토"),ROUND(E165*10/110,0),0)</f>
        <v/>
      </c>
    </row>
    <row r="166">
      <c r="A166" s="8" t="n"/>
      <c r="B166" s="9" t="n"/>
      <c r="C166" s="9" t="n"/>
      <c r="D166" s="9" t="n"/>
      <c r="E166" s="10" t="n"/>
      <c r="F166" s="9" t="n"/>
      <c r="G166" s="9" t="n"/>
      <c r="H166" s="11" t="n"/>
      <c r="I166" s="12">
        <f>IF(E166="","",IF(OR(H166="",H166="X"),"영수증 확인 / ","")&amp;IF(G166="","목적 누락 / ","")&amp;IF(F166="접대비","불공제(접대비)",IF(F166="차량유지비","차종 확인",IF(F166="여비교통비","교통비 확인",IF(F166="","용도 입력","공제 검토")))))</f>
        <v/>
      </c>
      <c r="J166" s="13">
        <f>IF(AND(E166&lt;&gt;"",RIGHT(I166,5)="공제 검토"),ROUND(E166*10/110,0),0)</f>
        <v/>
      </c>
    </row>
    <row r="167">
      <c r="A167" s="8" t="n"/>
      <c r="B167" s="9" t="n"/>
      <c r="C167" s="9" t="n"/>
      <c r="D167" s="9" t="n"/>
      <c r="E167" s="10" t="n"/>
      <c r="F167" s="9" t="n"/>
      <c r="G167" s="9" t="n"/>
      <c r="H167" s="11" t="n"/>
      <c r="I167" s="12">
        <f>IF(E167="","",IF(OR(H167="",H167="X"),"영수증 확인 / ","")&amp;IF(G167="","목적 누락 / ","")&amp;IF(F167="접대비","불공제(접대비)",IF(F167="차량유지비","차종 확인",IF(F167="여비교통비","교통비 확인",IF(F167="","용도 입력","공제 검토")))))</f>
        <v/>
      </c>
      <c r="J167" s="13">
        <f>IF(AND(E167&lt;&gt;"",RIGHT(I167,5)="공제 검토"),ROUND(E167*10/110,0),0)</f>
        <v/>
      </c>
    </row>
    <row r="168">
      <c r="A168" s="8" t="n"/>
      <c r="B168" s="9" t="n"/>
      <c r="C168" s="9" t="n"/>
      <c r="D168" s="9" t="n"/>
      <c r="E168" s="10" t="n"/>
      <c r="F168" s="9" t="n"/>
      <c r="G168" s="9" t="n"/>
      <c r="H168" s="11" t="n"/>
      <c r="I168" s="12">
        <f>IF(E168="","",IF(OR(H168="",H168="X"),"영수증 확인 / ","")&amp;IF(G168="","목적 누락 / ","")&amp;IF(F168="접대비","불공제(접대비)",IF(F168="차량유지비","차종 확인",IF(F168="여비교통비","교통비 확인",IF(F168="","용도 입력","공제 검토")))))</f>
        <v/>
      </c>
      <c r="J168" s="13">
        <f>IF(AND(E168&lt;&gt;"",RIGHT(I168,5)="공제 검토"),ROUND(E168*10/110,0),0)</f>
        <v/>
      </c>
    </row>
    <row r="169">
      <c r="A169" s="8" t="n"/>
      <c r="B169" s="9" t="n"/>
      <c r="C169" s="9" t="n"/>
      <c r="D169" s="9" t="n"/>
      <c r="E169" s="10" t="n"/>
      <c r="F169" s="9" t="n"/>
      <c r="G169" s="9" t="n"/>
      <c r="H169" s="11" t="n"/>
      <c r="I169" s="12">
        <f>IF(E169="","",IF(OR(H169="",H169="X"),"영수증 확인 / ","")&amp;IF(G169="","목적 누락 / ","")&amp;IF(F169="접대비","불공제(접대비)",IF(F169="차량유지비","차종 확인",IF(F169="여비교통비","교통비 확인",IF(F169="","용도 입력","공제 검토")))))</f>
        <v/>
      </c>
      <c r="J169" s="13">
        <f>IF(AND(E169&lt;&gt;"",RIGHT(I169,5)="공제 검토"),ROUND(E169*10/110,0),0)</f>
        <v/>
      </c>
    </row>
    <row r="170">
      <c r="A170" s="8" t="n"/>
      <c r="B170" s="9" t="n"/>
      <c r="C170" s="9" t="n"/>
      <c r="D170" s="9" t="n"/>
      <c r="E170" s="10" t="n"/>
      <c r="F170" s="9" t="n"/>
      <c r="G170" s="9" t="n"/>
      <c r="H170" s="11" t="n"/>
      <c r="I170" s="12">
        <f>IF(E170="","",IF(OR(H170="",H170="X"),"영수증 확인 / ","")&amp;IF(G170="","목적 누락 / ","")&amp;IF(F170="접대비","불공제(접대비)",IF(F170="차량유지비","차종 확인",IF(F170="여비교통비","교통비 확인",IF(F170="","용도 입력","공제 검토")))))</f>
        <v/>
      </c>
      <c r="J170" s="13">
        <f>IF(AND(E170&lt;&gt;"",RIGHT(I170,5)="공제 검토"),ROUND(E170*10/110,0),0)</f>
        <v/>
      </c>
    </row>
    <row r="171">
      <c r="A171" s="8" t="n"/>
      <c r="B171" s="9" t="n"/>
      <c r="C171" s="9" t="n"/>
      <c r="D171" s="9" t="n"/>
      <c r="E171" s="10" t="n"/>
      <c r="F171" s="9" t="n"/>
      <c r="G171" s="9" t="n"/>
      <c r="H171" s="11" t="n"/>
      <c r="I171" s="12">
        <f>IF(E171="","",IF(OR(H171="",H171="X"),"영수증 확인 / ","")&amp;IF(G171="","목적 누락 / ","")&amp;IF(F171="접대비","불공제(접대비)",IF(F171="차량유지비","차종 확인",IF(F171="여비교통비","교통비 확인",IF(F171="","용도 입력","공제 검토")))))</f>
        <v/>
      </c>
      <c r="J171" s="13">
        <f>IF(AND(E171&lt;&gt;"",RIGHT(I171,5)="공제 검토"),ROUND(E171*10/110,0),0)</f>
        <v/>
      </c>
    </row>
    <row r="172">
      <c r="A172" s="8" t="n"/>
      <c r="B172" s="9" t="n"/>
      <c r="C172" s="9" t="n"/>
      <c r="D172" s="9" t="n"/>
      <c r="E172" s="10" t="n"/>
      <c r="F172" s="9" t="n"/>
      <c r="G172" s="9" t="n"/>
      <c r="H172" s="11" t="n"/>
      <c r="I172" s="12">
        <f>IF(E172="","",IF(OR(H172="",H172="X"),"영수증 확인 / ","")&amp;IF(G172="","목적 누락 / ","")&amp;IF(F172="접대비","불공제(접대비)",IF(F172="차량유지비","차종 확인",IF(F172="여비교통비","교통비 확인",IF(F172="","용도 입력","공제 검토")))))</f>
        <v/>
      </c>
      <c r="J172" s="13">
        <f>IF(AND(E172&lt;&gt;"",RIGHT(I172,5)="공제 검토"),ROUND(E172*10/110,0),0)</f>
        <v/>
      </c>
    </row>
    <row r="173">
      <c r="A173" s="8" t="n"/>
      <c r="B173" s="9" t="n"/>
      <c r="C173" s="9" t="n"/>
      <c r="D173" s="9" t="n"/>
      <c r="E173" s="10" t="n"/>
      <c r="F173" s="9" t="n"/>
      <c r="G173" s="9" t="n"/>
      <c r="H173" s="11" t="n"/>
      <c r="I173" s="12">
        <f>IF(E173="","",IF(OR(H173="",H173="X"),"영수증 확인 / ","")&amp;IF(G173="","목적 누락 / ","")&amp;IF(F173="접대비","불공제(접대비)",IF(F173="차량유지비","차종 확인",IF(F173="여비교통비","교통비 확인",IF(F173="","용도 입력","공제 검토")))))</f>
        <v/>
      </c>
      <c r="J173" s="13">
        <f>IF(AND(E173&lt;&gt;"",RIGHT(I173,5)="공제 검토"),ROUND(E173*10/110,0),0)</f>
        <v/>
      </c>
    </row>
    <row r="174">
      <c r="A174" s="8" t="n"/>
      <c r="B174" s="9" t="n"/>
      <c r="C174" s="9" t="n"/>
      <c r="D174" s="9" t="n"/>
      <c r="E174" s="10" t="n"/>
      <c r="F174" s="9" t="n"/>
      <c r="G174" s="9" t="n"/>
      <c r="H174" s="11" t="n"/>
      <c r="I174" s="12">
        <f>IF(E174="","",IF(OR(H174="",H174="X"),"영수증 확인 / ","")&amp;IF(G174="","목적 누락 / ","")&amp;IF(F174="접대비","불공제(접대비)",IF(F174="차량유지비","차종 확인",IF(F174="여비교통비","교통비 확인",IF(F174="","용도 입력","공제 검토")))))</f>
        <v/>
      </c>
      <c r="J174" s="13">
        <f>IF(AND(E174&lt;&gt;"",RIGHT(I174,5)="공제 검토"),ROUND(E174*10/110,0),0)</f>
        <v/>
      </c>
    </row>
    <row r="175">
      <c r="A175" s="8" t="n"/>
      <c r="B175" s="9" t="n"/>
      <c r="C175" s="9" t="n"/>
      <c r="D175" s="9" t="n"/>
      <c r="E175" s="10" t="n"/>
      <c r="F175" s="9" t="n"/>
      <c r="G175" s="9" t="n"/>
      <c r="H175" s="11" t="n"/>
      <c r="I175" s="12">
        <f>IF(E175="","",IF(OR(H175="",H175="X"),"영수증 확인 / ","")&amp;IF(G175="","목적 누락 / ","")&amp;IF(F175="접대비","불공제(접대비)",IF(F175="차량유지비","차종 확인",IF(F175="여비교통비","교통비 확인",IF(F175="","용도 입력","공제 검토")))))</f>
        <v/>
      </c>
      <c r="J175" s="13">
        <f>IF(AND(E175&lt;&gt;"",RIGHT(I175,5)="공제 검토"),ROUND(E175*10/110,0),0)</f>
        <v/>
      </c>
    </row>
    <row r="176">
      <c r="A176" s="8" t="n"/>
      <c r="B176" s="9" t="n"/>
      <c r="C176" s="9" t="n"/>
      <c r="D176" s="9" t="n"/>
      <c r="E176" s="10" t="n"/>
      <c r="F176" s="9" t="n"/>
      <c r="G176" s="9" t="n"/>
      <c r="H176" s="11" t="n"/>
      <c r="I176" s="12">
        <f>IF(E176="","",IF(OR(H176="",H176="X"),"영수증 확인 / ","")&amp;IF(G176="","목적 누락 / ","")&amp;IF(F176="접대비","불공제(접대비)",IF(F176="차량유지비","차종 확인",IF(F176="여비교통비","교통비 확인",IF(F176="","용도 입력","공제 검토")))))</f>
        <v/>
      </c>
      <c r="J176" s="13">
        <f>IF(AND(E176&lt;&gt;"",RIGHT(I176,5)="공제 검토"),ROUND(E176*10/110,0),0)</f>
        <v/>
      </c>
    </row>
    <row r="177">
      <c r="A177" s="8" t="n"/>
      <c r="B177" s="9" t="n"/>
      <c r="C177" s="9" t="n"/>
      <c r="D177" s="9" t="n"/>
      <c r="E177" s="10" t="n"/>
      <c r="F177" s="9" t="n"/>
      <c r="G177" s="9" t="n"/>
      <c r="H177" s="11" t="n"/>
      <c r="I177" s="12">
        <f>IF(E177="","",IF(OR(H177="",H177="X"),"영수증 확인 / ","")&amp;IF(G177="","목적 누락 / ","")&amp;IF(F177="접대비","불공제(접대비)",IF(F177="차량유지비","차종 확인",IF(F177="여비교통비","교통비 확인",IF(F177="","용도 입력","공제 검토")))))</f>
        <v/>
      </c>
      <c r="J177" s="13">
        <f>IF(AND(E177&lt;&gt;"",RIGHT(I177,5)="공제 검토"),ROUND(E177*10/110,0),0)</f>
        <v/>
      </c>
    </row>
    <row r="178">
      <c r="A178" s="8" t="n"/>
      <c r="B178" s="9" t="n"/>
      <c r="C178" s="9" t="n"/>
      <c r="D178" s="9" t="n"/>
      <c r="E178" s="10" t="n"/>
      <c r="F178" s="9" t="n"/>
      <c r="G178" s="9" t="n"/>
      <c r="H178" s="11" t="n"/>
      <c r="I178" s="12">
        <f>IF(E178="","",IF(OR(H178="",H178="X"),"영수증 확인 / ","")&amp;IF(G178="","목적 누락 / ","")&amp;IF(F178="접대비","불공제(접대비)",IF(F178="차량유지비","차종 확인",IF(F178="여비교통비","교통비 확인",IF(F178="","용도 입력","공제 검토")))))</f>
        <v/>
      </c>
      <c r="J178" s="13">
        <f>IF(AND(E178&lt;&gt;"",RIGHT(I178,5)="공제 검토"),ROUND(E178*10/110,0),0)</f>
        <v/>
      </c>
    </row>
    <row r="179">
      <c r="A179" s="8" t="n"/>
      <c r="B179" s="9" t="n"/>
      <c r="C179" s="9" t="n"/>
      <c r="D179" s="9" t="n"/>
      <c r="E179" s="10" t="n"/>
      <c r="F179" s="9" t="n"/>
      <c r="G179" s="9" t="n"/>
      <c r="H179" s="11" t="n"/>
      <c r="I179" s="12">
        <f>IF(E179="","",IF(OR(H179="",H179="X"),"영수증 확인 / ","")&amp;IF(G179="","목적 누락 / ","")&amp;IF(F179="접대비","불공제(접대비)",IF(F179="차량유지비","차종 확인",IF(F179="여비교통비","교통비 확인",IF(F179="","용도 입력","공제 검토")))))</f>
        <v/>
      </c>
      <c r="J179" s="13">
        <f>IF(AND(E179&lt;&gt;"",RIGHT(I179,5)="공제 검토"),ROUND(E179*10/110,0),0)</f>
        <v/>
      </c>
    </row>
    <row r="180">
      <c r="A180" s="8" t="n"/>
      <c r="B180" s="9" t="n"/>
      <c r="C180" s="9" t="n"/>
      <c r="D180" s="9" t="n"/>
      <c r="E180" s="10" t="n"/>
      <c r="F180" s="9" t="n"/>
      <c r="G180" s="9" t="n"/>
      <c r="H180" s="11" t="n"/>
      <c r="I180" s="12">
        <f>IF(E180="","",IF(OR(H180="",H180="X"),"영수증 확인 / ","")&amp;IF(G180="","목적 누락 / ","")&amp;IF(F180="접대비","불공제(접대비)",IF(F180="차량유지비","차종 확인",IF(F180="여비교통비","교통비 확인",IF(F180="","용도 입력","공제 검토")))))</f>
        <v/>
      </c>
      <c r="J180" s="13">
        <f>IF(AND(E180&lt;&gt;"",RIGHT(I180,5)="공제 검토"),ROUND(E180*10/110,0),0)</f>
        <v/>
      </c>
    </row>
    <row r="181">
      <c r="A181" s="8" t="n"/>
      <c r="B181" s="9" t="n"/>
      <c r="C181" s="9" t="n"/>
      <c r="D181" s="9" t="n"/>
      <c r="E181" s="10" t="n"/>
      <c r="F181" s="9" t="n"/>
      <c r="G181" s="9" t="n"/>
      <c r="H181" s="11" t="n"/>
      <c r="I181" s="12">
        <f>IF(E181="","",IF(OR(H181="",H181="X"),"영수증 확인 / ","")&amp;IF(G181="","목적 누락 / ","")&amp;IF(F181="접대비","불공제(접대비)",IF(F181="차량유지비","차종 확인",IF(F181="여비교통비","교통비 확인",IF(F181="","용도 입력","공제 검토")))))</f>
        <v/>
      </c>
      <c r="J181" s="13">
        <f>IF(AND(E181&lt;&gt;"",RIGHT(I181,5)="공제 검토"),ROUND(E181*10/110,0),0)</f>
        <v/>
      </c>
    </row>
    <row r="182">
      <c r="A182" s="8" t="n"/>
      <c r="B182" s="9" t="n"/>
      <c r="C182" s="9" t="n"/>
      <c r="D182" s="9" t="n"/>
      <c r="E182" s="10" t="n"/>
      <c r="F182" s="9" t="n"/>
      <c r="G182" s="9" t="n"/>
      <c r="H182" s="11" t="n"/>
      <c r="I182" s="12">
        <f>IF(E182="","",IF(OR(H182="",H182="X"),"영수증 확인 / ","")&amp;IF(G182="","목적 누락 / ","")&amp;IF(F182="접대비","불공제(접대비)",IF(F182="차량유지비","차종 확인",IF(F182="여비교통비","교통비 확인",IF(F182="","용도 입력","공제 검토")))))</f>
        <v/>
      </c>
      <c r="J182" s="13">
        <f>IF(AND(E182&lt;&gt;"",RIGHT(I182,5)="공제 검토"),ROUND(E182*10/110,0),0)</f>
        <v/>
      </c>
    </row>
    <row r="183">
      <c r="A183" s="8" t="n"/>
      <c r="B183" s="9" t="n"/>
      <c r="C183" s="9" t="n"/>
      <c r="D183" s="9" t="n"/>
      <c r="E183" s="10" t="n"/>
      <c r="F183" s="9" t="n"/>
      <c r="G183" s="9" t="n"/>
      <c r="H183" s="11" t="n"/>
      <c r="I183" s="12">
        <f>IF(E183="","",IF(OR(H183="",H183="X"),"영수증 확인 / ","")&amp;IF(G183="","목적 누락 / ","")&amp;IF(F183="접대비","불공제(접대비)",IF(F183="차량유지비","차종 확인",IF(F183="여비교통비","교통비 확인",IF(F183="","용도 입력","공제 검토")))))</f>
        <v/>
      </c>
      <c r="J183" s="13">
        <f>IF(AND(E183&lt;&gt;"",RIGHT(I183,5)="공제 검토"),ROUND(E183*10/110,0),0)</f>
        <v/>
      </c>
    </row>
    <row r="184">
      <c r="A184" s="8" t="n"/>
      <c r="B184" s="9" t="n"/>
      <c r="C184" s="9" t="n"/>
      <c r="D184" s="9" t="n"/>
      <c r="E184" s="10" t="n"/>
      <c r="F184" s="9" t="n"/>
      <c r="G184" s="9" t="n"/>
      <c r="H184" s="11" t="n"/>
      <c r="I184" s="12">
        <f>IF(E184="","",IF(OR(H184="",H184="X"),"영수증 확인 / ","")&amp;IF(G184="","목적 누락 / ","")&amp;IF(F184="접대비","불공제(접대비)",IF(F184="차량유지비","차종 확인",IF(F184="여비교통비","교통비 확인",IF(F184="","용도 입력","공제 검토")))))</f>
        <v/>
      </c>
      <c r="J184" s="13">
        <f>IF(AND(E184&lt;&gt;"",RIGHT(I184,5)="공제 검토"),ROUND(E184*10/110,0),0)</f>
        <v/>
      </c>
    </row>
    <row r="185">
      <c r="A185" s="8" t="n"/>
      <c r="B185" s="9" t="n"/>
      <c r="C185" s="9" t="n"/>
      <c r="D185" s="9" t="n"/>
      <c r="E185" s="10" t="n"/>
      <c r="F185" s="9" t="n"/>
      <c r="G185" s="9" t="n"/>
      <c r="H185" s="11" t="n"/>
      <c r="I185" s="12">
        <f>IF(E185="","",IF(OR(H185="",H185="X"),"영수증 확인 / ","")&amp;IF(G185="","목적 누락 / ","")&amp;IF(F185="접대비","불공제(접대비)",IF(F185="차량유지비","차종 확인",IF(F185="여비교통비","교통비 확인",IF(F185="","용도 입력","공제 검토")))))</f>
        <v/>
      </c>
      <c r="J185" s="13">
        <f>IF(AND(E185&lt;&gt;"",RIGHT(I185,5)="공제 검토"),ROUND(E185*10/110,0),0)</f>
        <v/>
      </c>
    </row>
    <row r="186">
      <c r="A186" s="8" t="n"/>
      <c r="B186" s="9" t="n"/>
      <c r="C186" s="9" t="n"/>
      <c r="D186" s="9" t="n"/>
      <c r="E186" s="10" t="n"/>
      <c r="F186" s="9" t="n"/>
      <c r="G186" s="9" t="n"/>
      <c r="H186" s="11" t="n"/>
      <c r="I186" s="12">
        <f>IF(E186="","",IF(OR(H186="",H186="X"),"영수증 확인 / ","")&amp;IF(G186="","목적 누락 / ","")&amp;IF(F186="접대비","불공제(접대비)",IF(F186="차량유지비","차종 확인",IF(F186="여비교통비","교통비 확인",IF(F186="","용도 입력","공제 검토")))))</f>
        <v/>
      </c>
      <c r="J186" s="13">
        <f>IF(AND(E186&lt;&gt;"",RIGHT(I186,5)="공제 검토"),ROUND(E186*10/110,0),0)</f>
        <v/>
      </c>
    </row>
    <row r="187">
      <c r="A187" s="8" t="n"/>
      <c r="B187" s="9" t="n"/>
      <c r="C187" s="9" t="n"/>
      <c r="D187" s="9" t="n"/>
      <c r="E187" s="10" t="n"/>
      <c r="F187" s="9" t="n"/>
      <c r="G187" s="9" t="n"/>
      <c r="H187" s="11" t="n"/>
      <c r="I187" s="12">
        <f>IF(E187="","",IF(OR(H187="",H187="X"),"영수증 확인 / ","")&amp;IF(G187="","목적 누락 / ","")&amp;IF(F187="접대비","불공제(접대비)",IF(F187="차량유지비","차종 확인",IF(F187="여비교통비","교통비 확인",IF(F187="","용도 입력","공제 검토")))))</f>
        <v/>
      </c>
      <c r="J187" s="13">
        <f>IF(AND(E187&lt;&gt;"",RIGHT(I187,5)="공제 검토"),ROUND(E187*10/110,0),0)</f>
        <v/>
      </c>
    </row>
    <row r="188">
      <c r="A188" s="8" t="n"/>
      <c r="B188" s="9" t="n"/>
      <c r="C188" s="9" t="n"/>
      <c r="D188" s="9" t="n"/>
      <c r="E188" s="10" t="n"/>
      <c r="F188" s="9" t="n"/>
      <c r="G188" s="9" t="n"/>
      <c r="H188" s="11" t="n"/>
      <c r="I188" s="12">
        <f>IF(E188="","",IF(OR(H188="",H188="X"),"영수증 확인 / ","")&amp;IF(G188="","목적 누락 / ","")&amp;IF(F188="접대비","불공제(접대비)",IF(F188="차량유지비","차종 확인",IF(F188="여비교통비","교통비 확인",IF(F188="","용도 입력","공제 검토")))))</f>
        <v/>
      </c>
      <c r="J188" s="13">
        <f>IF(AND(E188&lt;&gt;"",RIGHT(I188,5)="공제 검토"),ROUND(E188*10/110,0),0)</f>
        <v/>
      </c>
    </row>
    <row r="189">
      <c r="A189" s="8" t="n"/>
      <c r="B189" s="9" t="n"/>
      <c r="C189" s="9" t="n"/>
      <c r="D189" s="9" t="n"/>
      <c r="E189" s="10" t="n"/>
      <c r="F189" s="9" t="n"/>
      <c r="G189" s="9" t="n"/>
      <c r="H189" s="11" t="n"/>
      <c r="I189" s="12">
        <f>IF(E189="","",IF(OR(H189="",H189="X"),"영수증 확인 / ","")&amp;IF(G189="","목적 누락 / ","")&amp;IF(F189="접대비","불공제(접대비)",IF(F189="차량유지비","차종 확인",IF(F189="여비교통비","교통비 확인",IF(F189="","용도 입력","공제 검토")))))</f>
        <v/>
      </c>
      <c r="J189" s="13">
        <f>IF(AND(E189&lt;&gt;"",RIGHT(I189,5)="공제 검토"),ROUND(E189*10/110,0),0)</f>
        <v/>
      </c>
    </row>
    <row r="190">
      <c r="A190" s="8" t="n"/>
      <c r="B190" s="9" t="n"/>
      <c r="C190" s="9" t="n"/>
      <c r="D190" s="9" t="n"/>
      <c r="E190" s="10" t="n"/>
      <c r="F190" s="9" t="n"/>
      <c r="G190" s="9" t="n"/>
      <c r="H190" s="11" t="n"/>
      <c r="I190" s="12">
        <f>IF(E190="","",IF(OR(H190="",H190="X"),"영수증 확인 / ","")&amp;IF(G190="","목적 누락 / ","")&amp;IF(F190="접대비","불공제(접대비)",IF(F190="차량유지비","차종 확인",IF(F190="여비교통비","교통비 확인",IF(F190="","용도 입력","공제 검토")))))</f>
        <v/>
      </c>
      <c r="J190" s="13">
        <f>IF(AND(E190&lt;&gt;"",RIGHT(I190,5)="공제 검토"),ROUND(E190*10/110,0),0)</f>
        <v/>
      </c>
    </row>
    <row r="191">
      <c r="A191" s="8" t="n"/>
      <c r="B191" s="9" t="n"/>
      <c r="C191" s="9" t="n"/>
      <c r="D191" s="9" t="n"/>
      <c r="E191" s="10" t="n"/>
      <c r="F191" s="9" t="n"/>
      <c r="G191" s="9" t="n"/>
      <c r="H191" s="11" t="n"/>
      <c r="I191" s="12">
        <f>IF(E191="","",IF(OR(H191="",H191="X"),"영수증 확인 / ","")&amp;IF(G191="","목적 누락 / ","")&amp;IF(F191="접대비","불공제(접대비)",IF(F191="차량유지비","차종 확인",IF(F191="여비교통비","교통비 확인",IF(F191="","용도 입력","공제 검토")))))</f>
        <v/>
      </c>
      <c r="J191" s="13">
        <f>IF(AND(E191&lt;&gt;"",RIGHT(I191,5)="공제 검토"),ROUND(E191*10/110,0),0)</f>
        <v/>
      </c>
    </row>
    <row r="192">
      <c r="A192" s="8" t="n"/>
      <c r="B192" s="9" t="n"/>
      <c r="C192" s="9" t="n"/>
      <c r="D192" s="9" t="n"/>
      <c r="E192" s="10" t="n"/>
      <c r="F192" s="9" t="n"/>
      <c r="G192" s="9" t="n"/>
      <c r="H192" s="11" t="n"/>
      <c r="I192" s="12">
        <f>IF(E192="","",IF(OR(H192="",H192="X"),"영수증 확인 / ","")&amp;IF(G192="","목적 누락 / ","")&amp;IF(F192="접대비","불공제(접대비)",IF(F192="차량유지비","차종 확인",IF(F192="여비교통비","교통비 확인",IF(F192="","용도 입력","공제 검토")))))</f>
        <v/>
      </c>
      <c r="J192" s="13">
        <f>IF(AND(E192&lt;&gt;"",RIGHT(I192,5)="공제 검토"),ROUND(E192*10/110,0),0)</f>
        <v/>
      </c>
    </row>
    <row r="193">
      <c r="A193" s="8" t="n"/>
      <c r="B193" s="9" t="n"/>
      <c r="C193" s="9" t="n"/>
      <c r="D193" s="9" t="n"/>
      <c r="E193" s="10" t="n"/>
      <c r="F193" s="9" t="n"/>
      <c r="G193" s="9" t="n"/>
      <c r="H193" s="11" t="n"/>
      <c r="I193" s="12">
        <f>IF(E193="","",IF(OR(H193="",H193="X"),"영수증 확인 / ","")&amp;IF(G193="","목적 누락 / ","")&amp;IF(F193="접대비","불공제(접대비)",IF(F193="차량유지비","차종 확인",IF(F193="여비교통비","교통비 확인",IF(F193="","용도 입력","공제 검토")))))</f>
        <v/>
      </c>
      <c r="J193" s="13">
        <f>IF(AND(E193&lt;&gt;"",RIGHT(I193,5)="공제 검토"),ROUND(E193*10/110,0),0)</f>
        <v/>
      </c>
    </row>
    <row r="194">
      <c r="A194" s="8" t="n"/>
      <c r="B194" s="9" t="n"/>
      <c r="C194" s="9" t="n"/>
      <c r="D194" s="9" t="n"/>
      <c r="E194" s="10" t="n"/>
      <c r="F194" s="9" t="n"/>
      <c r="G194" s="9" t="n"/>
      <c r="H194" s="11" t="n"/>
      <c r="I194" s="12">
        <f>IF(E194="","",IF(OR(H194="",H194="X"),"영수증 확인 / ","")&amp;IF(G194="","목적 누락 / ","")&amp;IF(F194="접대비","불공제(접대비)",IF(F194="차량유지비","차종 확인",IF(F194="여비교통비","교통비 확인",IF(F194="","용도 입력","공제 검토")))))</f>
        <v/>
      </c>
      <c r="J194" s="13">
        <f>IF(AND(E194&lt;&gt;"",RIGHT(I194,5)="공제 검토"),ROUND(E194*10/110,0),0)</f>
        <v/>
      </c>
    </row>
    <row r="195">
      <c r="A195" s="8" t="n"/>
      <c r="B195" s="9" t="n"/>
      <c r="C195" s="9" t="n"/>
      <c r="D195" s="9" t="n"/>
      <c r="E195" s="10" t="n"/>
      <c r="F195" s="9" t="n"/>
      <c r="G195" s="9" t="n"/>
      <c r="H195" s="11" t="n"/>
      <c r="I195" s="12">
        <f>IF(E195="","",IF(OR(H195="",H195="X"),"영수증 확인 / ","")&amp;IF(G195="","목적 누락 / ","")&amp;IF(F195="접대비","불공제(접대비)",IF(F195="차량유지비","차종 확인",IF(F195="여비교통비","교통비 확인",IF(F195="","용도 입력","공제 검토")))))</f>
        <v/>
      </c>
      <c r="J195" s="13">
        <f>IF(AND(E195&lt;&gt;"",RIGHT(I195,5)="공제 검토"),ROUND(E195*10/110,0),0)</f>
        <v/>
      </c>
    </row>
    <row r="196">
      <c r="A196" s="8" t="n"/>
      <c r="B196" s="9" t="n"/>
      <c r="C196" s="9" t="n"/>
      <c r="D196" s="9" t="n"/>
      <c r="E196" s="10" t="n"/>
      <c r="F196" s="9" t="n"/>
      <c r="G196" s="9" t="n"/>
      <c r="H196" s="11" t="n"/>
      <c r="I196" s="12">
        <f>IF(E196="","",IF(OR(H196="",H196="X"),"영수증 확인 / ","")&amp;IF(G196="","목적 누락 / ","")&amp;IF(F196="접대비","불공제(접대비)",IF(F196="차량유지비","차종 확인",IF(F196="여비교통비","교통비 확인",IF(F196="","용도 입력","공제 검토")))))</f>
        <v/>
      </c>
      <c r="J196" s="13">
        <f>IF(AND(E196&lt;&gt;"",RIGHT(I196,5)="공제 검토"),ROUND(E196*10/110,0),0)</f>
        <v/>
      </c>
    </row>
    <row r="197">
      <c r="A197" s="8" t="n"/>
      <c r="B197" s="9" t="n"/>
      <c r="C197" s="9" t="n"/>
      <c r="D197" s="9" t="n"/>
      <c r="E197" s="10" t="n"/>
      <c r="F197" s="9" t="n"/>
      <c r="G197" s="9" t="n"/>
      <c r="H197" s="11" t="n"/>
      <c r="I197" s="12">
        <f>IF(E197="","",IF(OR(H197="",H197="X"),"영수증 확인 / ","")&amp;IF(G197="","목적 누락 / ","")&amp;IF(F197="접대비","불공제(접대비)",IF(F197="차량유지비","차종 확인",IF(F197="여비교통비","교통비 확인",IF(F197="","용도 입력","공제 검토")))))</f>
        <v/>
      </c>
      <c r="J197" s="13">
        <f>IF(AND(E197&lt;&gt;"",RIGHT(I197,5)="공제 검토"),ROUND(E197*10/110,0),0)</f>
        <v/>
      </c>
    </row>
    <row r="198">
      <c r="A198" s="8" t="n"/>
      <c r="B198" s="9" t="n"/>
      <c r="C198" s="9" t="n"/>
      <c r="D198" s="9" t="n"/>
      <c r="E198" s="10" t="n"/>
      <c r="F198" s="9" t="n"/>
      <c r="G198" s="9" t="n"/>
      <c r="H198" s="11" t="n"/>
      <c r="I198" s="12">
        <f>IF(E198="","",IF(OR(H198="",H198="X"),"영수증 확인 / ","")&amp;IF(G198="","목적 누락 / ","")&amp;IF(F198="접대비","불공제(접대비)",IF(F198="차량유지비","차종 확인",IF(F198="여비교통비","교통비 확인",IF(F198="","용도 입력","공제 검토")))))</f>
        <v/>
      </c>
      <c r="J198" s="13">
        <f>IF(AND(E198&lt;&gt;"",RIGHT(I198,5)="공제 검토"),ROUND(E198*10/110,0),0)</f>
        <v/>
      </c>
    </row>
    <row r="199">
      <c r="A199" s="8" t="n"/>
      <c r="B199" s="9" t="n"/>
      <c r="C199" s="9" t="n"/>
      <c r="D199" s="9" t="n"/>
      <c r="E199" s="10" t="n"/>
      <c r="F199" s="9" t="n"/>
      <c r="G199" s="9" t="n"/>
      <c r="H199" s="11" t="n"/>
      <c r="I199" s="12">
        <f>IF(E199="","",IF(OR(H199="",H199="X"),"영수증 확인 / ","")&amp;IF(G199="","목적 누락 / ","")&amp;IF(F199="접대비","불공제(접대비)",IF(F199="차량유지비","차종 확인",IF(F199="여비교통비","교통비 확인",IF(F199="","용도 입력","공제 검토")))))</f>
        <v/>
      </c>
      <c r="J199" s="13">
        <f>IF(AND(E199&lt;&gt;"",RIGHT(I199,5)="공제 검토"),ROUND(E199*10/110,0),0)</f>
        <v/>
      </c>
    </row>
    <row r="200">
      <c r="A200" s="8" t="n"/>
      <c r="B200" s="9" t="n"/>
      <c r="C200" s="9" t="n"/>
      <c r="D200" s="9" t="n"/>
      <c r="E200" s="10" t="n"/>
      <c r="F200" s="9" t="n"/>
      <c r="G200" s="9" t="n"/>
      <c r="H200" s="11" t="n"/>
      <c r="I200" s="12">
        <f>IF(E200="","",IF(OR(H200="",H200="X"),"영수증 확인 / ","")&amp;IF(G200="","목적 누락 / ","")&amp;IF(F200="접대비","불공제(접대비)",IF(F200="차량유지비","차종 확인",IF(F200="여비교통비","교통비 확인",IF(F200="","용도 입력","공제 검토")))))</f>
        <v/>
      </c>
      <c r="J200" s="13">
        <f>IF(AND(E200&lt;&gt;"",RIGHT(I200,5)="공제 검토"),ROUND(E200*10/110,0),0)</f>
        <v/>
      </c>
    </row>
    <row r="201">
      <c r="A201" s="8" t="n"/>
      <c r="B201" s="9" t="n"/>
      <c r="C201" s="9" t="n"/>
      <c r="D201" s="9" t="n"/>
      <c r="E201" s="10" t="n"/>
      <c r="F201" s="9" t="n"/>
      <c r="G201" s="9" t="n"/>
      <c r="H201" s="11" t="n"/>
      <c r="I201" s="12">
        <f>IF(E201="","",IF(OR(H201="",H201="X"),"영수증 확인 / ","")&amp;IF(G201="","목적 누락 / ","")&amp;IF(F201="접대비","불공제(접대비)",IF(F201="차량유지비","차종 확인",IF(F201="여비교통비","교통비 확인",IF(F201="","용도 입력","공제 검토")))))</f>
        <v/>
      </c>
      <c r="J201" s="13">
        <f>IF(AND(E201&lt;&gt;"",RIGHT(I201,5)="공제 검토"),ROUND(E201*10/110,0),0)</f>
        <v/>
      </c>
    </row>
    <row r="202">
      <c r="A202" s="8" t="n"/>
      <c r="B202" s="9" t="n"/>
      <c r="C202" s="9" t="n"/>
      <c r="D202" s="9" t="n"/>
      <c r="E202" s="10" t="n"/>
      <c r="F202" s="9" t="n"/>
      <c r="G202" s="9" t="n"/>
      <c r="H202" s="11" t="n"/>
      <c r="I202" s="12">
        <f>IF(E202="","",IF(OR(H202="",H202="X"),"영수증 확인 / ","")&amp;IF(G202="","목적 누락 / ","")&amp;IF(F202="접대비","불공제(접대비)",IF(F202="차량유지비","차종 확인",IF(F202="여비교통비","교통비 확인",IF(F202="","용도 입력","공제 검토")))))</f>
        <v/>
      </c>
      <c r="J202" s="13">
        <f>IF(AND(E202&lt;&gt;"",RIGHT(I202,5)="공제 검토"),ROUND(E202*10/110,0),0)</f>
        <v/>
      </c>
    </row>
    <row r="203">
      <c r="A203" s="8" t="n"/>
      <c r="B203" s="9" t="n"/>
      <c r="C203" s="9" t="n"/>
      <c r="D203" s="9" t="n"/>
      <c r="E203" s="10" t="n"/>
      <c r="F203" s="9" t="n"/>
      <c r="G203" s="9" t="n"/>
      <c r="H203" s="11" t="n"/>
      <c r="I203" s="12">
        <f>IF(E203="","",IF(OR(H203="",H203="X"),"영수증 확인 / ","")&amp;IF(G203="","목적 누락 / ","")&amp;IF(F203="접대비","불공제(접대비)",IF(F203="차량유지비","차종 확인",IF(F203="여비교통비","교통비 확인",IF(F203="","용도 입력","공제 검토")))))</f>
        <v/>
      </c>
      <c r="J203" s="13">
        <f>IF(AND(E203&lt;&gt;"",RIGHT(I203,5)="공제 검토"),ROUND(E203*10/110,0),0)</f>
        <v/>
      </c>
    </row>
    <row r="204">
      <c r="A204" s="8" t="n"/>
      <c r="B204" s="9" t="n"/>
      <c r="C204" s="9" t="n"/>
      <c r="D204" s="9" t="n"/>
      <c r="E204" s="10" t="n"/>
      <c r="F204" s="9" t="n"/>
      <c r="G204" s="9" t="n"/>
      <c r="H204" s="11" t="n"/>
      <c r="I204" s="12">
        <f>IF(E204="","",IF(OR(H204="",H204="X"),"영수증 확인 / ","")&amp;IF(G204="","목적 누락 / ","")&amp;IF(F204="접대비","불공제(접대비)",IF(F204="차량유지비","차종 확인",IF(F204="여비교통비","교통비 확인",IF(F204="","용도 입력","공제 검토")))))</f>
        <v/>
      </c>
      <c r="J204" s="13">
        <f>IF(AND(E204&lt;&gt;"",RIGHT(I204,5)="공제 검토"),ROUND(E204*10/110,0),0)</f>
        <v/>
      </c>
    </row>
    <row r="205">
      <c r="A205" s="8" t="n"/>
      <c r="B205" s="9" t="n"/>
      <c r="C205" s="9" t="n"/>
      <c r="D205" s="9" t="n"/>
      <c r="E205" s="10" t="n"/>
      <c r="F205" s="9" t="n"/>
      <c r="G205" s="9" t="n"/>
      <c r="H205" s="11" t="n"/>
      <c r="I205" s="12">
        <f>IF(E205="","",IF(OR(H205="",H205="X"),"영수증 확인 / ","")&amp;IF(G205="","목적 누락 / ","")&amp;IF(F205="접대비","불공제(접대비)",IF(F205="차량유지비","차종 확인",IF(F205="여비교통비","교통비 확인",IF(F205="","용도 입력","공제 검토")))))</f>
        <v/>
      </c>
      <c r="J205" s="13">
        <f>IF(AND(E205&lt;&gt;"",RIGHT(I205,5)="공제 검토"),ROUND(E205*10/110,0),0)</f>
        <v/>
      </c>
    </row>
    <row r="206">
      <c r="A206" s="8" t="n"/>
      <c r="B206" s="9" t="n"/>
      <c r="C206" s="9" t="n"/>
      <c r="D206" s="9" t="n"/>
      <c r="E206" s="10" t="n"/>
      <c r="F206" s="9" t="n"/>
      <c r="G206" s="9" t="n"/>
      <c r="H206" s="11" t="n"/>
      <c r="I206" s="12">
        <f>IF(E206="","",IF(OR(H206="",H206="X"),"영수증 확인 / ","")&amp;IF(G206="","목적 누락 / ","")&amp;IF(F206="접대비","불공제(접대비)",IF(F206="차량유지비","차종 확인",IF(F206="여비교통비","교통비 확인",IF(F206="","용도 입력","공제 검토")))))</f>
        <v/>
      </c>
      <c r="J206" s="13">
        <f>IF(AND(E206&lt;&gt;"",RIGHT(I206,5)="공제 검토"),ROUND(E206*10/110,0),0)</f>
        <v/>
      </c>
    </row>
    <row r="207">
      <c r="A207" s="8" t="n"/>
      <c r="B207" s="9" t="n"/>
      <c r="C207" s="9" t="n"/>
      <c r="D207" s="9" t="n"/>
      <c r="E207" s="10" t="n"/>
      <c r="F207" s="9" t="n"/>
      <c r="G207" s="9" t="n"/>
      <c r="H207" s="11" t="n"/>
      <c r="I207" s="12">
        <f>IF(E207="","",IF(OR(H207="",H207="X"),"영수증 확인 / ","")&amp;IF(G207="","목적 누락 / ","")&amp;IF(F207="접대비","불공제(접대비)",IF(F207="차량유지비","차종 확인",IF(F207="여비교통비","교통비 확인",IF(F207="","용도 입력","공제 검토")))))</f>
        <v/>
      </c>
      <c r="J207" s="13">
        <f>IF(AND(E207&lt;&gt;"",RIGHT(I207,5)="공제 검토"),ROUND(E207*10/110,0),0)</f>
        <v/>
      </c>
    </row>
    <row r="208">
      <c r="A208" s="8" t="n"/>
      <c r="B208" s="9" t="n"/>
      <c r="C208" s="9" t="n"/>
      <c r="D208" s="9" t="n"/>
      <c r="E208" s="10" t="n"/>
      <c r="F208" s="9" t="n"/>
      <c r="G208" s="9" t="n"/>
      <c r="H208" s="11" t="n"/>
      <c r="I208" s="12">
        <f>IF(E208="","",IF(OR(H208="",H208="X"),"영수증 확인 / ","")&amp;IF(G208="","목적 누락 / ","")&amp;IF(F208="접대비","불공제(접대비)",IF(F208="차량유지비","차종 확인",IF(F208="여비교통비","교통비 확인",IF(F208="","용도 입력","공제 검토")))))</f>
        <v/>
      </c>
      <c r="J208" s="13">
        <f>IF(AND(E208&lt;&gt;"",RIGHT(I208,5)="공제 검토"),ROUND(E208*10/110,0),0)</f>
        <v/>
      </c>
    </row>
    <row r="209">
      <c r="A209" s="8" t="n"/>
      <c r="B209" s="9" t="n"/>
      <c r="C209" s="9" t="n"/>
      <c r="D209" s="9" t="n"/>
      <c r="E209" s="10" t="n"/>
      <c r="F209" s="9" t="n"/>
      <c r="G209" s="9" t="n"/>
      <c r="H209" s="11" t="n"/>
      <c r="I209" s="12">
        <f>IF(E209="","",IF(OR(H209="",H209="X"),"영수증 확인 / ","")&amp;IF(G209="","목적 누락 / ","")&amp;IF(F209="접대비","불공제(접대비)",IF(F209="차량유지비","차종 확인",IF(F209="여비교통비","교통비 확인",IF(F209="","용도 입력","공제 검토")))))</f>
        <v/>
      </c>
      <c r="J209" s="13">
        <f>IF(AND(E209&lt;&gt;"",RIGHT(I209,5)="공제 검토"),ROUND(E209*10/110,0),0)</f>
        <v/>
      </c>
    </row>
    <row r="210">
      <c r="A210" s="8" t="n"/>
      <c r="B210" s="9" t="n"/>
      <c r="C210" s="9" t="n"/>
      <c r="D210" s="9" t="n"/>
      <c r="E210" s="10" t="n"/>
      <c r="F210" s="9" t="n"/>
      <c r="G210" s="9" t="n"/>
      <c r="H210" s="11" t="n"/>
      <c r="I210" s="12">
        <f>IF(E210="","",IF(OR(H210="",H210="X"),"영수증 확인 / ","")&amp;IF(G210="","목적 누락 / ","")&amp;IF(F210="접대비","불공제(접대비)",IF(F210="차량유지비","차종 확인",IF(F210="여비교통비","교통비 확인",IF(F210="","용도 입력","공제 검토")))))</f>
        <v/>
      </c>
      <c r="J210" s="13">
        <f>IF(AND(E210&lt;&gt;"",RIGHT(I210,5)="공제 검토"),ROUND(E210*10/110,0),0)</f>
        <v/>
      </c>
    </row>
    <row r="211">
      <c r="A211" s="8" t="n"/>
      <c r="B211" s="9" t="n"/>
      <c r="C211" s="9" t="n"/>
      <c r="D211" s="9" t="n"/>
      <c r="E211" s="10" t="n"/>
      <c r="F211" s="9" t="n"/>
      <c r="G211" s="9" t="n"/>
      <c r="H211" s="11" t="n"/>
      <c r="I211" s="12">
        <f>IF(E211="","",IF(OR(H211="",H211="X"),"영수증 확인 / ","")&amp;IF(G211="","목적 누락 / ","")&amp;IF(F211="접대비","불공제(접대비)",IF(F211="차량유지비","차종 확인",IF(F211="여비교통비","교통비 확인",IF(F211="","용도 입력","공제 검토")))))</f>
        <v/>
      </c>
      <c r="J211" s="13">
        <f>IF(AND(E211&lt;&gt;"",RIGHT(I211,5)="공제 검토"),ROUND(E211*10/110,0),0)</f>
        <v/>
      </c>
    </row>
    <row r="212">
      <c r="A212" s="8" t="n"/>
      <c r="B212" s="9" t="n"/>
      <c r="C212" s="9" t="n"/>
      <c r="D212" s="9" t="n"/>
      <c r="E212" s="10" t="n"/>
      <c r="F212" s="9" t="n"/>
      <c r="G212" s="9" t="n"/>
      <c r="H212" s="11" t="n"/>
      <c r="I212" s="12">
        <f>IF(E212="","",IF(OR(H212="",H212="X"),"영수증 확인 / ","")&amp;IF(G212="","목적 누락 / ","")&amp;IF(F212="접대비","불공제(접대비)",IF(F212="차량유지비","차종 확인",IF(F212="여비교통비","교통비 확인",IF(F212="","용도 입력","공제 검토")))))</f>
        <v/>
      </c>
      <c r="J212" s="13">
        <f>IF(AND(E212&lt;&gt;"",RIGHT(I212,5)="공제 검토"),ROUND(E212*10/110,0),0)</f>
        <v/>
      </c>
    </row>
    <row r="213">
      <c r="A213" s="8" t="n"/>
      <c r="B213" s="9" t="n"/>
      <c r="C213" s="9" t="n"/>
      <c r="D213" s="9" t="n"/>
      <c r="E213" s="10" t="n"/>
      <c r="F213" s="9" t="n"/>
      <c r="G213" s="9" t="n"/>
      <c r="H213" s="11" t="n"/>
      <c r="I213" s="12">
        <f>IF(E213="","",IF(OR(H213="",H213="X"),"영수증 확인 / ","")&amp;IF(G213="","목적 누락 / ","")&amp;IF(F213="접대비","불공제(접대비)",IF(F213="차량유지비","차종 확인",IF(F213="여비교통비","교통비 확인",IF(F213="","용도 입력","공제 검토")))))</f>
        <v/>
      </c>
      <c r="J213" s="13">
        <f>IF(AND(E213&lt;&gt;"",RIGHT(I213,5)="공제 검토"),ROUND(E213*10/110,0),0)</f>
        <v/>
      </c>
    </row>
    <row r="214">
      <c r="A214" s="8" t="n"/>
      <c r="B214" s="9" t="n"/>
      <c r="C214" s="9" t="n"/>
      <c r="D214" s="9" t="n"/>
      <c r="E214" s="10" t="n"/>
      <c r="F214" s="9" t="n"/>
      <c r="G214" s="9" t="n"/>
      <c r="H214" s="11" t="n"/>
      <c r="I214" s="12">
        <f>IF(E214="","",IF(OR(H214="",H214="X"),"영수증 확인 / ","")&amp;IF(G214="","목적 누락 / ","")&amp;IF(F214="접대비","불공제(접대비)",IF(F214="차량유지비","차종 확인",IF(F214="여비교통비","교통비 확인",IF(F214="","용도 입력","공제 검토")))))</f>
        <v/>
      </c>
      <c r="J214" s="13">
        <f>IF(AND(E214&lt;&gt;"",RIGHT(I214,5)="공제 검토"),ROUND(E214*10/110,0),0)</f>
        <v/>
      </c>
    </row>
    <row r="215">
      <c r="A215" s="8" t="n"/>
      <c r="B215" s="9" t="n"/>
      <c r="C215" s="9" t="n"/>
      <c r="D215" s="9" t="n"/>
      <c r="E215" s="10" t="n"/>
      <c r="F215" s="9" t="n"/>
      <c r="G215" s="9" t="n"/>
      <c r="H215" s="11" t="n"/>
      <c r="I215" s="12">
        <f>IF(E215="","",IF(OR(H215="",H215="X"),"영수증 확인 / ","")&amp;IF(G215="","목적 누락 / ","")&amp;IF(F215="접대비","불공제(접대비)",IF(F215="차량유지비","차종 확인",IF(F215="여비교통비","교통비 확인",IF(F215="","용도 입력","공제 검토")))))</f>
        <v/>
      </c>
      <c r="J215" s="13">
        <f>IF(AND(E215&lt;&gt;"",RIGHT(I215,5)="공제 검토"),ROUND(E215*10/110,0),0)</f>
        <v/>
      </c>
    </row>
    <row r="216">
      <c r="A216" s="8" t="n"/>
      <c r="B216" s="9" t="n"/>
      <c r="C216" s="9" t="n"/>
      <c r="D216" s="9" t="n"/>
      <c r="E216" s="10" t="n"/>
      <c r="F216" s="9" t="n"/>
      <c r="G216" s="9" t="n"/>
      <c r="H216" s="11" t="n"/>
      <c r="I216" s="12">
        <f>IF(E216="","",IF(OR(H216="",H216="X"),"영수증 확인 / ","")&amp;IF(G216="","목적 누락 / ","")&amp;IF(F216="접대비","불공제(접대비)",IF(F216="차량유지비","차종 확인",IF(F216="여비교통비","교통비 확인",IF(F216="","용도 입력","공제 검토")))))</f>
        <v/>
      </c>
      <c r="J216" s="13">
        <f>IF(AND(E216&lt;&gt;"",RIGHT(I216,5)="공제 검토"),ROUND(E216*10/110,0),0)</f>
        <v/>
      </c>
    </row>
    <row r="217">
      <c r="A217" s="8" t="n"/>
      <c r="B217" s="9" t="n"/>
      <c r="C217" s="9" t="n"/>
      <c r="D217" s="9" t="n"/>
      <c r="E217" s="10" t="n"/>
      <c r="F217" s="9" t="n"/>
      <c r="G217" s="9" t="n"/>
      <c r="H217" s="11" t="n"/>
      <c r="I217" s="12">
        <f>IF(E217="","",IF(OR(H217="",H217="X"),"영수증 확인 / ","")&amp;IF(G217="","목적 누락 / ","")&amp;IF(F217="접대비","불공제(접대비)",IF(F217="차량유지비","차종 확인",IF(F217="여비교통비","교통비 확인",IF(F217="","용도 입력","공제 검토")))))</f>
        <v/>
      </c>
      <c r="J217" s="13">
        <f>IF(AND(E217&lt;&gt;"",RIGHT(I217,5)="공제 검토"),ROUND(E217*10/110,0),0)</f>
        <v/>
      </c>
    </row>
    <row r="218">
      <c r="A218" s="8" t="n"/>
      <c r="B218" s="9" t="n"/>
      <c r="C218" s="9" t="n"/>
      <c r="D218" s="9" t="n"/>
      <c r="E218" s="10" t="n"/>
      <c r="F218" s="9" t="n"/>
      <c r="G218" s="9" t="n"/>
      <c r="H218" s="11" t="n"/>
      <c r="I218" s="12">
        <f>IF(E218="","",IF(OR(H218="",H218="X"),"영수증 확인 / ","")&amp;IF(G218="","목적 누락 / ","")&amp;IF(F218="접대비","불공제(접대비)",IF(F218="차량유지비","차종 확인",IF(F218="여비교통비","교통비 확인",IF(F218="","용도 입력","공제 검토")))))</f>
        <v/>
      </c>
      <c r="J218" s="13">
        <f>IF(AND(E218&lt;&gt;"",RIGHT(I218,5)="공제 검토"),ROUND(E218*10/110,0),0)</f>
        <v/>
      </c>
    </row>
    <row r="219">
      <c r="A219" s="8" t="n"/>
      <c r="B219" s="9" t="n"/>
      <c r="C219" s="9" t="n"/>
      <c r="D219" s="9" t="n"/>
      <c r="E219" s="10" t="n"/>
      <c r="F219" s="9" t="n"/>
      <c r="G219" s="9" t="n"/>
      <c r="H219" s="11" t="n"/>
      <c r="I219" s="12">
        <f>IF(E219="","",IF(OR(H219="",H219="X"),"영수증 확인 / ","")&amp;IF(G219="","목적 누락 / ","")&amp;IF(F219="접대비","불공제(접대비)",IF(F219="차량유지비","차종 확인",IF(F219="여비교통비","교통비 확인",IF(F219="","용도 입력","공제 검토")))))</f>
        <v/>
      </c>
      <c r="J219" s="13">
        <f>IF(AND(E219&lt;&gt;"",RIGHT(I219,5)="공제 검토"),ROUND(E219*10/110,0),0)</f>
        <v/>
      </c>
    </row>
    <row r="220">
      <c r="A220" s="8" t="n"/>
      <c r="B220" s="9" t="n"/>
      <c r="C220" s="9" t="n"/>
      <c r="D220" s="9" t="n"/>
      <c r="E220" s="10" t="n"/>
      <c r="F220" s="9" t="n"/>
      <c r="G220" s="9" t="n"/>
      <c r="H220" s="11" t="n"/>
      <c r="I220" s="12">
        <f>IF(E220="","",IF(OR(H220="",H220="X"),"영수증 확인 / ","")&amp;IF(G220="","목적 누락 / ","")&amp;IF(F220="접대비","불공제(접대비)",IF(F220="차량유지비","차종 확인",IF(F220="여비교통비","교통비 확인",IF(F220="","용도 입력","공제 검토")))))</f>
        <v/>
      </c>
      <c r="J220" s="13">
        <f>IF(AND(E220&lt;&gt;"",RIGHT(I220,5)="공제 검토"),ROUND(E220*10/110,0),0)</f>
        <v/>
      </c>
    </row>
    <row r="221">
      <c r="A221" s="8" t="n"/>
      <c r="B221" s="9" t="n"/>
      <c r="C221" s="9" t="n"/>
      <c r="D221" s="9" t="n"/>
      <c r="E221" s="10" t="n"/>
      <c r="F221" s="9" t="n"/>
      <c r="G221" s="9" t="n"/>
      <c r="H221" s="11" t="n"/>
      <c r="I221" s="12">
        <f>IF(E221="","",IF(OR(H221="",H221="X"),"영수증 확인 / ","")&amp;IF(G221="","목적 누락 / ","")&amp;IF(F221="접대비","불공제(접대비)",IF(F221="차량유지비","차종 확인",IF(F221="여비교통비","교통비 확인",IF(F221="","용도 입력","공제 검토")))))</f>
        <v/>
      </c>
      <c r="J221" s="13">
        <f>IF(AND(E221&lt;&gt;"",RIGHT(I221,5)="공제 검토"),ROUND(E221*10/110,0),0)</f>
        <v/>
      </c>
    </row>
    <row r="222">
      <c r="A222" s="8" t="n"/>
      <c r="B222" s="9" t="n"/>
      <c r="C222" s="9" t="n"/>
      <c r="D222" s="9" t="n"/>
      <c r="E222" s="10" t="n"/>
      <c r="F222" s="9" t="n"/>
      <c r="G222" s="9" t="n"/>
      <c r="H222" s="11" t="n"/>
      <c r="I222" s="12">
        <f>IF(E222="","",IF(OR(H222="",H222="X"),"영수증 확인 / ","")&amp;IF(G222="","목적 누락 / ","")&amp;IF(F222="접대비","불공제(접대비)",IF(F222="차량유지비","차종 확인",IF(F222="여비교통비","교통비 확인",IF(F222="","용도 입력","공제 검토")))))</f>
        <v/>
      </c>
      <c r="J222" s="13">
        <f>IF(AND(E222&lt;&gt;"",RIGHT(I222,5)="공제 검토"),ROUND(E222*10/110,0),0)</f>
        <v/>
      </c>
    </row>
    <row r="223">
      <c r="A223" s="8" t="n"/>
      <c r="B223" s="9" t="n"/>
      <c r="C223" s="9" t="n"/>
      <c r="D223" s="9" t="n"/>
      <c r="E223" s="10" t="n"/>
      <c r="F223" s="9" t="n"/>
      <c r="G223" s="9" t="n"/>
      <c r="H223" s="11" t="n"/>
      <c r="I223" s="12">
        <f>IF(E223="","",IF(OR(H223="",H223="X"),"영수증 확인 / ","")&amp;IF(G223="","목적 누락 / ","")&amp;IF(F223="접대비","불공제(접대비)",IF(F223="차량유지비","차종 확인",IF(F223="여비교통비","교통비 확인",IF(F223="","용도 입력","공제 검토")))))</f>
        <v/>
      </c>
      <c r="J223" s="13">
        <f>IF(AND(E223&lt;&gt;"",RIGHT(I223,5)="공제 검토"),ROUND(E223*10/110,0),0)</f>
        <v/>
      </c>
    </row>
    <row r="224">
      <c r="A224" s="8" t="n"/>
      <c r="B224" s="9" t="n"/>
      <c r="C224" s="9" t="n"/>
      <c r="D224" s="9" t="n"/>
      <c r="E224" s="10" t="n"/>
      <c r="F224" s="9" t="n"/>
      <c r="G224" s="9" t="n"/>
      <c r="H224" s="11" t="n"/>
      <c r="I224" s="12">
        <f>IF(E224="","",IF(OR(H224="",H224="X"),"영수증 확인 / ","")&amp;IF(G224="","목적 누락 / ","")&amp;IF(F224="접대비","불공제(접대비)",IF(F224="차량유지비","차종 확인",IF(F224="여비교통비","교통비 확인",IF(F224="","용도 입력","공제 검토")))))</f>
        <v/>
      </c>
      <c r="J224" s="13">
        <f>IF(AND(E224&lt;&gt;"",RIGHT(I224,5)="공제 검토"),ROUND(E224*10/110,0),0)</f>
        <v/>
      </c>
    </row>
    <row r="225">
      <c r="A225" s="8" t="n"/>
      <c r="B225" s="9" t="n"/>
      <c r="C225" s="9" t="n"/>
      <c r="D225" s="9" t="n"/>
      <c r="E225" s="10" t="n"/>
      <c r="F225" s="9" t="n"/>
      <c r="G225" s="9" t="n"/>
      <c r="H225" s="11" t="n"/>
      <c r="I225" s="12">
        <f>IF(E225="","",IF(OR(H225="",H225="X"),"영수증 확인 / ","")&amp;IF(G225="","목적 누락 / ","")&amp;IF(F225="접대비","불공제(접대비)",IF(F225="차량유지비","차종 확인",IF(F225="여비교통비","교통비 확인",IF(F225="","용도 입력","공제 검토")))))</f>
        <v/>
      </c>
      <c r="J225" s="13">
        <f>IF(AND(E225&lt;&gt;"",RIGHT(I225,5)="공제 검토"),ROUND(E225*10/110,0),0)</f>
        <v/>
      </c>
    </row>
    <row r="226">
      <c r="A226" s="8" t="n"/>
      <c r="B226" s="9" t="n"/>
      <c r="C226" s="9" t="n"/>
      <c r="D226" s="9" t="n"/>
      <c r="E226" s="10" t="n"/>
      <c r="F226" s="9" t="n"/>
      <c r="G226" s="9" t="n"/>
      <c r="H226" s="11" t="n"/>
      <c r="I226" s="12">
        <f>IF(E226="","",IF(OR(H226="",H226="X"),"영수증 확인 / ","")&amp;IF(G226="","목적 누락 / ","")&amp;IF(F226="접대비","불공제(접대비)",IF(F226="차량유지비","차종 확인",IF(F226="여비교통비","교통비 확인",IF(F226="","용도 입력","공제 검토")))))</f>
        <v/>
      </c>
      <c r="J226" s="13">
        <f>IF(AND(E226&lt;&gt;"",RIGHT(I226,5)="공제 검토"),ROUND(E226*10/110,0),0)</f>
        <v/>
      </c>
    </row>
    <row r="227">
      <c r="A227" s="8" t="n"/>
      <c r="B227" s="9" t="n"/>
      <c r="C227" s="9" t="n"/>
      <c r="D227" s="9" t="n"/>
      <c r="E227" s="10" t="n"/>
      <c r="F227" s="9" t="n"/>
      <c r="G227" s="9" t="n"/>
      <c r="H227" s="11" t="n"/>
      <c r="I227" s="12">
        <f>IF(E227="","",IF(OR(H227="",H227="X"),"영수증 확인 / ","")&amp;IF(G227="","목적 누락 / ","")&amp;IF(F227="접대비","불공제(접대비)",IF(F227="차량유지비","차종 확인",IF(F227="여비교통비","교통비 확인",IF(F227="","용도 입력","공제 검토")))))</f>
        <v/>
      </c>
      <c r="J227" s="13">
        <f>IF(AND(E227&lt;&gt;"",RIGHT(I227,5)="공제 검토"),ROUND(E227*10/110,0),0)</f>
        <v/>
      </c>
    </row>
    <row r="228">
      <c r="A228" s="8" t="n"/>
      <c r="B228" s="9" t="n"/>
      <c r="C228" s="9" t="n"/>
      <c r="D228" s="9" t="n"/>
      <c r="E228" s="10" t="n"/>
      <c r="F228" s="9" t="n"/>
      <c r="G228" s="9" t="n"/>
      <c r="H228" s="11" t="n"/>
      <c r="I228" s="12">
        <f>IF(E228="","",IF(OR(H228="",H228="X"),"영수증 확인 / ","")&amp;IF(G228="","목적 누락 / ","")&amp;IF(F228="접대비","불공제(접대비)",IF(F228="차량유지비","차종 확인",IF(F228="여비교통비","교통비 확인",IF(F228="","용도 입력","공제 검토")))))</f>
        <v/>
      </c>
      <c r="J228" s="13">
        <f>IF(AND(E228&lt;&gt;"",RIGHT(I228,5)="공제 검토"),ROUND(E228*10/110,0),0)</f>
        <v/>
      </c>
    </row>
    <row r="229">
      <c r="A229" s="8" t="n"/>
      <c r="B229" s="9" t="n"/>
      <c r="C229" s="9" t="n"/>
      <c r="D229" s="9" t="n"/>
      <c r="E229" s="10" t="n"/>
      <c r="F229" s="9" t="n"/>
      <c r="G229" s="9" t="n"/>
      <c r="H229" s="11" t="n"/>
      <c r="I229" s="12">
        <f>IF(E229="","",IF(OR(H229="",H229="X"),"영수증 확인 / ","")&amp;IF(G229="","목적 누락 / ","")&amp;IF(F229="접대비","불공제(접대비)",IF(F229="차량유지비","차종 확인",IF(F229="여비교통비","교통비 확인",IF(F229="","용도 입력","공제 검토")))))</f>
        <v/>
      </c>
      <c r="J229" s="13">
        <f>IF(AND(E229&lt;&gt;"",RIGHT(I229,5)="공제 검토"),ROUND(E229*10/110,0),0)</f>
        <v/>
      </c>
    </row>
    <row r="230">
      <c r="A230" s="8" t="n"/>
      <c r="B230" s="9" t="n"/>
      <c r="C230" s="9" t="n"/>
      <c r="D230" s="9" t="n"/>
      <c r="E230" s="10" t="n"/>
      <c r="F230" s="9" t="n"/>
      <c r="G230" s="9" t="n"/>
      <c r="H230" s="11" t="n"/>
      <c r="I230" s="12">
        <f>IF(E230="","",IF(OR(H230="",H230="X"),"영수증 확인 / ","")&amp;IF(G230="","목적 누락 / ","")&amp;IF(F230="접대비","불공제(접대비)",IF(F230="차량유지비","차종 확인",IF(F230="여비교통비","교통비 확인",IF(F230="","용도 입력","공제 검토")))))</f>
        <v/>
      </c>
      <c r="J230" s="13">
        <f>IF(AND(E230&lt;&gt;"",RIGHT(I230,5)="공제 검토"),ROUND(E230*10/110,0),0)</f>
        <v/>
      </c>
    </row>
    <row r="231">
      <c r="A231" s="8" t="n"/>
      <c r="B231" s="9" t="n"/>
      <c r="C231" s="9" t="n"/>
      <c r="D231" s="9" t="n"/>
      <c r="E231" s="10" t="n"/>
      <c r="F231" s="9" t="n"/>
      <c r="G231" s="9" t="n"/>
      <c r="H231" s="11" t="n"/>
      <c r="I231" s="12">
        <f>IF(E231="","",IF(OR(H231="",H231="X"),"영수증 확인 / ","")&amp;IF(G231="","목적 누락 / ","")&amp;IF(F231="접대비","불공제(접대비)",IF(F231="차량유지비","차종 확인",IF(F231="여비교통비","교통비 확인",IF(F231="","용도 입력","공제 검토")))))</f>
        <v/>
      </c>
      <c r="J231" s="13">
        <f>IF(AND(E231&lt;&gt;"",RIGHT(I231,5)="공제 검토"),ROUND(E231*10/110,0),0)</f>
        <v/>
      </c>
    </row>
    <row r="232">
      <c r="A232" s="8" t="n"/>
      <c r="B232" s="9" t="n"/>
      <c r="C232" s="9" t="n"/>
      <c r="D232" s="9" t="n"/>
      <c r="E232" s="10" t="n"/>
      <c r="F232" s="9" t="n"/>
      <c r="G232" s="9" t="n"/>
      <c r="H232" s="11" t="n"/>
      <c r="I232" s="12">
        <f>IF(E232="","",IF(OR(H232="",H232="X"),"영수증 확인 / ","")&amp;IF(G232="","목적 누락 / ","")&amp;IF(F232="접대비","불공제(접대비)",IF(F232="차량유지비","차종 확인",IF(F232="여비교통비","교통비 확인",IF(F232="","용도 입력","공제 검토")))))</f>
        <v/>
      </c>
      <c r="J232" s="13">
        <f>IF(AND(E232&lt;&gt;"",RIGHT(I232,5)="공제 검토"),ROUND(E232*10/110,0),0)</f>
        <v/>
      </c>
    </row>
    <row r="233">
      <c r="A233" s="8" t="n"/>
      <c r="B233" s="9" t="n"/>
      <c r="C233" s="9" t="n"/>
      <c r="D233" s="9" t="n"/>
      <c r="E233" s="10" t="n"/>
      <c r="F233" s="9" t="n"/>
      <c r="G233" s="9" t="n"/>
      <c r="H233" s="11" t="n"/>
      <c r="I233" s="12">
        <f>IF(E233="","",IF(OR(H233="",H233="X"),"영수증 확인 / ","")&amp;IF(G233="","목적 누락 / ","")&amp;IF(F233="접대비","불공제(접대비)",IF(F233="차량유지비","차종 확인",IF(F233="여비교통비","교통비 확인",IF(F233="","용도 입력","공제 검토")))))</f>
        <v/>
      </c>
      <c r="J233" s="13">
        <f>IF(AND(E233&lt;&gt;"",RIGHT(I233,5)="공제 검토"),ROUND(E233*10/110,0),0)</f>
        <v/>
      </c>
    </row>
    <row r="234">
      <c r="A234" s="8" t="n"/>
      <c r="B234" s="9" t="n"/>
      <c r="C234" s="9" t="n"/>
      <c r="D234" s="9" t="n"/>
      <c r="E234" s="10" t="n"/>
      <c r="F234" s="9" t="n"/>
      <c r="G234" s="9" t="n"/>
      <c r="H234" s="11" t="n"/>
      <c r="I234" s="12">
        <f>IF(E234="","",IF(OR(H234="",H234="X"),"영수증 확인 / ","")&amp;IF(G234="","목적 누락 / ","")&amp;IF(F234="접대비","불공제(접대비)",IF(F234="차량유지비","차종 확인",IF(F234="여비교통비","교통비 확인",IF(F234="","용도 입력","공제 검토")))))</f>
        <v/>
      </c>
      <c r="J234" s="13">
        <f>IF(AND(E234&lt;&gt;"",RIGHT(I234,5)="공제 검토"),ROUND(E234*10/110,0),0)</f>
        <v/>
      </c>
    </row>
    <row r="235">
      <c r="A235" s="8" t="n"/>
      <c r="B235" s="9" t="n"/>
      <c r="C235" s="9" t="n"/>
      <c r="D235" s="9" t="n"/>
      <c r="E235" s="10" t="n"/>
      <c r="F235" s="9" t="n"/>
      <c r="G235" s="9" t="n"/>
      <c r="H235" s="11" t="n"/>
      <c r="I235" s="12">
        <f>IF(E235="","",IF(OR(H235="",H235="X"),"영수증 확인 / ","")&amp;IF(G235="","목적 누락 / ","")&amp;IF(F235="접대비","불공제(접대비)",IF(F235="차량유지비","차종 확인",IF(F235="여비교통비","교통비 확인",IF(F235="","용도 입력","공제 검토")))))</f>
        <v/>
      </c>
      <c r="J235" s="13">
        <f>IF(AND(E235&lt;&gt;"",RIGHT(I235,5)="공제 검토"),ROUND(E235*10/110,0),0)</f>
        <v/>
      </c>
    </row>
    <row r="236">
      <c r="A236" s="8" t="n"/>
      <c r="B236" s="9" t="n"/>
      <c r="C236" s="9" t="n"/>
      <c r="D236" s="9" t="n"/>
      <c r="E236" s="10" t="n"/>
      <c r="F236" s="9" t="n"/>
      <c r="G236" s="9" t="n"/>
      <c r="H236" s="11" t="n"/>
      <c r="I236" s="12">
        <f>IF(E236="","",IF(OR(H236="",H236="X"),"영수증 확인 / ","")&amp;IF(G236="","목적 누락 / ","")&amp;IF(F236="접대비","불공제(접대비)",IF(F236="차량유지비","차종 확인",IF(F236="여비교통비","교통비 확인",IF(F236="","용도 입력","공제 검토")))))</f>
        <v/>
      </c>
      <c r="J236" s="13">
        <f>IF(AND(E236&lt;&gt;"",RIGHT(I236,5)="공제 검토"),ROUND(E236*10/110,0),0)</f>
        <v/>
      </c>
    </row>
    <row r="237">
      <c r="A237" s="8" t="n"/>
      <c r="B237" s="9" t="n"/>
      <c r="C237" s="9" t="n"/>
      <c r="D237" s="9" t="n"/>
      <c r="E237" s="10" t="n"/>
      <c r="F237" s="9" t="n"/>
      <c r="G237" s="9" t="n"/>
      <c r="H237" s="11" t="n"/>
      <c r="I237" s="12">
        <f>IF(E237="","",IF(OR(H237="",H237="X"),"영수증 확인 / ","")&amp;IF(G237="","목적 누락 / ","")&amp;IF(F237="접대비","불공제(접대비)",IF(F237="차량유지비","차종 확인",IF(F237="여비교통비","교통비 확인",IF(F237="","용도 입력","공제 검토")))))</f>
        <v/>
      </c>
      <c r="J237" s="13">
        <f>IF(AND(E237&lt;&gt;"",RIGHT(I237,5)="공제 검토"),ROUND(E237*10/110,0),0)</f>
        <v/>
      </c>
    </row>
    <row r="238">
      <c r="A238" s="8" t="n"/>
      <c r="B238" s="9" t="n"/>
      <c r="C238" s="9" t="n"/>
      <c r="D238" s="9" t="n"/>
      <c r="E238" s="10" t="n"/>
      <c r="F238" s="9" t="n"/>
      <c r="G238" s="9" t="n"/>
      <c r="H238" s="11" t="n"/>
      <c r="I238" s="12">
        <f>IF(E238="","",IF(OR(H238="",H238="X"),"영수증 확인 / ","")&amp;IF(G238="","목적 누락 / ","")&amp;IF(F238="접대비","불공제(접대비)",IF(F238="차량유지비","차종 확인",IF(F238="여비교통비","교통비 확인",IF(F238="","용도 입력","공제 검토")))))</f>
        <v/>
      </c>
      <c r="J238" s="13">
        <f>IF(AND(E238&lt;&gt;"",RIGHT(I238,5)="공제 검토"),ROUND(E238*10/110,0),0)</f>
        <v/>
      </c>
    </row>
    <row r="239">
      <c r="A239" s="8" t="n"/>
      <c r="B239" s="9" t="n"/>
      <c r="C239" s="9" t="n"/>
      <c r="D239" s="9" t="n"/>
      <c r="E239" s="10" t="n"/>
      <c r="F239" s="9" t="n"/>
      <c r="G239" s="9" t="n"/>
      <c r="H239" s="11" t="n"/>
      <c r="I239" s="12">
        <f>IF(E239="","",IF(OR(H239="",H239="X"),"영수증 확인 / ","")&amp;IF(G239="","목적 누락 / ","")&amp;IF(F239="접대비","불공제(접대비)",IF(F239="차량유지비","차종 확인",IF(F239="여비교통비","교통비 확인",IF(F239="","용도 입력","공제 검토")))))</f>
        <v/>
      </c>
      <c r="J239" s="13">
        <f>IF(AND(E239&lt;&gt;"",RIGHT(I239,5)="공제 검토"),ROUND(E239*10/110,0),0)</f>
        <v/>
      </c>
    </row>
    <row r="240">
      <c r="A240" s="8" t="n"/>
      <c r="B240" s="9" t="n"/>
      <c r="C240" s="9" t="n"/>
      <c r="D240" s="9" t="n"/>
      <c r="E240" s="10" t="n"/>
      <c r="F240" s="9" t="n"/>
      <c r="G240" s="9" t="n"/>
      <c r="H240" s="11" t="n"/>
      <c r="I240" s="12">
        <f>IF(E240="","",IF(OR(H240="",H240="X"),"영수증 확인 / ","")&amp;IF(G240="","목적 누락 / ","")&amp;IF(F240="접대비","불공제(접대비)",IF(F240="차량유지비","차종 확인",IF(F240="여비교통비","교통비 확인",IF(F240="","용도 입력","공제 검토")))))</f>
        <v/>
      </c>
      <c r="J240" s="13">
        <f>IF(AND(E240&lt;&gt;"",RIGHT(I240,5)="공제 검토"),ROUND(E240*10/110,0),0)</f>
        <v/>
      </c>
    </row>
    <row r="241">
      <c r="A241" s="8" t="n"/>
      <c r="B241" s="9" t="n"/>
      <c r="C241" s="9" t="n"/>
      <c r="D241" s="9" t="n"/>
      <c r="E241" s="10" t="n"/>
      <c r="F241" s="9" t="n"/>
      <c r="G241" s="9" t="n"/>
      <c r="H241" s="11" t="n"/>
      <c r="I241" s="12">
        <f>IF(E241="","",IF(OR(H241="",H241="X"),"영수증 확인 / ","")&amp;IF(G241="","목적 누락 / ","")&amp;IF(F241="접대비","불공제(접대비)",IF(F241="차량유지비","차종 확인",IF(F241="여비교통비","교통비 확인",IF(F241="","용도 입력","공제 검토")))))</f>
        <v/>
      </c>
      <c r="J241" s="13">
        <f>IF(AND(E241&lt;&gt;"",RIGHT(I241,5)="공제 검토"),ROUND(E241*10/110,0),0)</f>
        <v/>
      </c>
    </row>
    <row r="242">
      <c r="A242" s="8" t="n"/>
      <c r="B242" s="9" t="n"/>
      <c r="C242" s="9" t="n"/>
      <c r="D242" s="9" t="n"/>
      <c r="E242" s="10" t="n"/>
      <c r="F242" s="9" t="n"/>
      <c r="G242" s="9" t="n"/>
      <c r="H242" s="11" t="n"/>
      <c r="I242" s="12">
        <f>IF(E242="","",IF(OR(H242="",H242="X"),"영수증 확인 / ","")&amp;IF(G242="","목적 누락 / ","")&amp;IF(F242="접대비","불공제(접대비)",IF(F242="차량유지비","차종 확인",IF(F242="여비교통비","교통비 확인",IF(F242="","용도 입력","공제 검토")))))</f>
        <v/>
      </c>
      <c r="J242" s="13">
        <f>IF(AND(E242&lt;&gt;"",RIGHT(I242,5)="공제 검토"),ROUND(E242*10/110,0),0)</f>
        <v/>
      </c>
    </row>
    <row r="243">
      <c r="A243" s="8" t="n"/>
      <c r="B243" s="9" t="n"/>
      <c r="C243" s="9" t="n"/>
      <c r="D243" s="9" t="n"/>
      <c r="E243" s="10" t="n"/>
      <c r="F243" s="9" t="n"/>
      <c r="G243" s="9" t="n"/>
      <c r="H243" s="11" t="n"/>
      <c r="I243" s="12">
        <f>IF(E243="","",IF(OR(H243="",H243="X"),"영수증 확인 / ","")&amp;IF(G243="","목적 누락 / ","")&amp;IF(F243="접대비","불공제(접대비)",IF(F243="차량유지비","차종 확인",IF(F243="여비교통비","교통비 확인",IF(F243="","용도 입력","공제 검토")))))</f>
        <v/>
      </c>
      <c r="J243" s="13">
        <f>IF(AND(E243&lt;&gt;"",RIGHT(I243,5)="공제 검토"),ROUND(E243*10/110,0),0)</f>
        <v/>
      </c>
    </row>
    <row r="244">
      <c r="A244" s="8" t="n"/>
      <c r="B244" s="9" t="n"/>
      <c r="C244" s="9" t="n"/>
      <c r="D244" s="9" t="n"/>
      <c r="E244" s="10" t="n"/>
      <c r="F244" s="9" t="n"/>
      <c r="G244" s="9" t="n"/>
      <c r="H244" s="11" t="n"/>
      <c r="I244" s="12">
        <f>IF(E244="","",IF(OR(H244="",H244="X"),"영수증 확인 / ","")&amp;IF(G244="","목적 누락 / ","")&amp;IF(F244="접대비","불공제(접대비)",IF(F244="차량유지비","차종 확인",IF(F244="여비교통비","교통비 확인",IF(F244="","용도 입력","공제 검토")))))</f>
        <v/>
      </c>
      <c r="J244" s="13">
        <f>IF(AND(E244&lt;&gt;"",RIGHT(I244,5)="공제 검토"),ROUND(E244*10/110,0),0)</f>
        <v/>
      </c>
    </row>
    <row r="245">
      <c r="A245" s="8" t="n"/>
      <c r="B245" s="9" t="n"/>
      <c r="C245" s="9" t="n"/>
      <c r="D245" s="9" t="n"/>
      <c r="E245" s="10" t="n"/>
      <c r="F245" s="9" t="n"/>
      <c r="G245" s="9" t="n"/>
      <c r="H245" s="11" t="n"/>
      <c r="I245" s="12">
        <f>IF(E245="","",IF(OR(H245="",H245="X"),"영수증 확인 / ","")&amp;IF(G245="","목적 누락 / ","")&amp;IF(F245="접대비","불공제(접대비)",IF(F245="차량유지비","차종 확인",IF(F245="여비교통비","교통비 확인",IF(F245="","용도 입력","공제 검토")))))</f>
        <v/>
      </c>
      <c r="J245" s="13">
        <f>IF(AND(E245&lt;&gt;"",RIGHT(I245,5)="공제 검토"),ROUND(E245*10/110,0),0)</f>
        <v/>
      </c>
    </row>
    <row r="246">
      <c r="A246" s="8" t="n"/>
      <c r="B246" s="9" t="n"/>
      <c r="C246" s="9" t="n"/>
      <c r="D246" s="9" t="n"/>
      <c r="E246" s="10" t="n"/>
      <c r="F246" s="9" t="n"/>
      <c r="G246" s="9" t="n"/>
      <c r="H246" s="11" t="n"/>
      <c r="I246" s="12">
        <f>IF(E246="","",IF(OR(H246="",H246="X"),"영수증 확인 / ","")&amp;IF(G246="","목적 누락 / ","")&amp;IF(F246="접대비","불공제(접대비)",IF(F246="차량유지비","차종 확인",IF(F246="여비교통비","교통비 확인",IF(F246="","용도 입력","공제 검토")))))</f>
        <v/>
      </c>
      <c r="J246" s="13">
        <f>IF(AND(E246&lt;&gt;"",RIGHT(I246,5)="공제 검토"),ROUND(E246*10/110,0),0)</f>
        <v/>
      </c>
    </row>
    <row r="247">
      <c r="A247" s="8" t="n"/>
      <c r="B247" s="9" t="n"/>
      <c r="C247" s="9" t="n"/>
      <c r="D247" s="9" t="n"/>
      <c r="E247" s="10" t="n"/>
      <c r="F247" s="9" t="n"/>
      <c r="G247" s="9" t="n"/>
      <c r="H247" s="11" t="n"/>
      <c r="I247" s="12">
        <f>IF(E247="","",IF(OR(H247="",H247="X"),"영수증 확인 / ","")&amp;IF(G247="","목적 누락 / ","")&amp;IF(F247="접대비","불공제(접대비)",IF(F247="차량유지비","차종 확인",IF(F247="여비교통비","교통비 확인",IF(F247="","용도 입력","공제 검토")))))</f>
        <v/>
      </c>
      <c r="J247" s="13">
        <f>IF(AND(E247&lt;&gt;"",RIGHT(I247,5)="공제 검토"),ROUND(E247*10/110,0),0)</f>
        <v/>
      </c>
    </row>
    <row r="248">
      <c r="A248" s="8" t="n"/>
      <c r="B248" s="9" t="n"/>
      <c r="C248" s="9" t="n"/>
      <c r="D248" s="9" t="n"/>
      <c r="E248" s="10" t="n"/>
      <c r="F248" s="9" t="n"/>
      <c r="G248" s="9" t="n"/>
      <c r="H248" s="11" t="n"/>
      <c r="I248" s="12">
        <f>IF(E248="","",IF(OR(H248="",H248="X"),"영수증 확인 / ","")&amp;IF(G248="","목적 누락 / ","")&amp;IF(F248="접대비","불공제(접대비)",IF(F248="차량유지비","차종 확인",IF(F248="여비교통비","교통비 확인",IF(F248="","용도 입력","공제 검토")))))</f>
        <v/>
      </c>
      <c r="J248" s="13">
        <f>IF(AND(E248&lt;&gt;"",RIGHT(I248,5)="공제 검토"),ROUND(E248*10/110,0),0)</f>
        <v/>
      </c>
    </row>
    <row r="249">
      <c r="A249" s="8" t="n"/>
      <c r="B249" s="9" t="n"/>
      <c r="C249" s="9" t="n"/>
      <c r="D249" s="9" t="n"/>
      <c r="E249" s="10" t="n"/>
      <c r="F249" s="9" t="n"/>
      <c r="G249" s="9" t="n"/>
      <c r="H249" s="11" t="n"/>
      <c r="I249" s="12">
        <f>IF(E249="","",IF(OR(H249="",H249="X"),"영수증 확인 / ","")&amp;IF(G249="","목적 누락 / ","")&amp;IF(F249="접대비","불공제(접대비)",IF(F249="차량유지비","차종 확인",IF(F249="여비교통비","교통비 확인",IF(F249="","용도 입력","공제 검토")))))</f>
        <v/>
      </c>
      <c r="J249" s="13">
        <f>IF(AND(E249&lt;&gt;"",RIGHT(I249,5)="공제 검토"),ROUND(E249*10/110,0),0)</f>
        <v/>
      </c>
    </row>
    <row r="250">
      <c r="A250" s="8" t="n"/>
      <c r="B250" s="9" t="n"/>
      <c r="C250" s="9" t="n"/>
      <c r="D250" s="9" t="n"/>
      <c r="E250" s="10" t="n"/>
      <c r="F250" s="9" t="n"/>
      <c r="G250" s="9" t="n"/>
      <c r="H250" s="11" t="n"/>
      <c r="I250" s="12">
        <f>IF(E250="","",IF(OR(H250="",H250="X"),"영수증 확인 / ","")&amp;IF(G250="","목적 누락 / ","")&amp;IF(F250="접대비","불공제(접대비)",IF(F250="차량유지비","차종 확인",IF(F250="여비교통비","교통비 확인",IF(F250="","용도 입력","공제 검토")))))</f>
        <v/>
      </c>
      <c r="J250" s="13">
        <f>IF(AND(E250&lt;&gt;"",RIGHT(I250,5)="공제 검토"),ROUND(E250*10/110,0),0)</f>
        <v/>
      </c>
    </row>
    <row r="251">
      <c r="A251" s="8" t="n"/>
      <c r="B251" s="9" t="n"/>
      <c r="C251" s="9" t="n"/>
      <c r="D251" s="9" t="n"/>
      <c r="E251" s="10" t="n"/>
      <c r="F251" s="9" t="n"/>
      <c r="G251" s="9" t="n"/>
      <c r="H251" s="11" t="n"/>
      <c r="I251" s="12">
        <f>IF(E251="","",IF(OR(H251="",H251="X"),"영수증 확인 / ","")&amp;IF(G251="","목적 누락 / ","")&amp;IF(F251="접대비","불공제(접대비)",IF(F251="차량유지비","차종 확인",IF(F251="여비교통비","교통비 확인",IF(F251="","용도 입력","공제 검토")))))</f>
        <v/>
      </c>
      <c r="J251" s="13">
        <f>IF(AND(E251&lt;&gt;"",RIGHT(I251,5)="공제 검토"),ROUND(E251*10/110,0),0)</f>
        <v/>
      </c>
    </row>
    <row r="252">
      <c r="A252" s="8" t="n"/>
      <c r="B252" s="9" t="n"/>
      <c r="C252" s="9" t="n"/>
      <c r="D252" s="9" t="n"/>
      <c r="E252" s="10" t="n"/>
      <c r="F252" s="9" t="n"/>
      <c r="G252" s="9" t="n"/>
      <c r="H252" s="11" t="n"/>
      <c r="I252" s="12">
        <f>IF(E252="","",IF(OR(H252="",H252="X"),"영수증 확인 / ","")&amp;IF(G252="","목적 누락 / ","")&amp;IF(F252="접대비","불공제(접대비)",IF(F252="차량유지비","차종 확인",IF(F252="여비교통비","교통비 확인",IF(F252="","용도 입력","공제 검토")))))</f>
        <v/>
      </c>
      <c r="J252" s="13">
        <f>IF(AND(E252&lt;&gt;"",RIGHT(I252,5)="공제 검토"),ROUND(E252*10/110,0),0)</f>
        <v/>
      </c>
    </row>
    <row r="253">
      <c r="A253" s="8" t="n"/>
      <c r="B253" s="9" t="n"/>
      <c r="C253" s="9" t="n"/>
      <c r="D253" s="9" t="n"/>
      <c r="E253" s="10" t="n"/>
      <c r="F253" s="9" t="n"/>
      <c r="G253" s="9" t="n"/>
      <c r="H253" s="11" t="n"/>
      <c r="I253" s="12">
        <f>IF(E253="","",IF(OR(H253="",H253="X"),"영수증 확인 / ","")&amp;IF(G253="","목적 누락 / ","")&amp;IF(F253="접대비","불공제(접대비)",IF(F253="차량유지비","차종 확인",IF(F253="여비교통비","교통비 확인",IF(F253="","용도 입력","공제 검토")))))</f>
        <v/>
      </c>
      <c r="J253" s="13">
        <f>IF(AND(E253&lt;&gt;"",RIGHT(I253,5)="공제 검토"),ROUND(E253*10/110,0),0)</f>
        <v/>
      </c>
    </row>
    <row r="254">
      <c r="A254" s="8" t="n"/>
      <c r="B254" s="9" t="n"/>
      <c r="C254" s="9" t="n"/>
      <c r="D254" s="9" t="n"/>
      <c r="E254" s="10" t="n"/>
      <c r="F254" s="9" t="n"/>
      <c r="G254" s="9" t="n"/>
      <c r="H254" s="11" t="n"/>
      <c r="I254" s="12">
        <f>IF(E254="","",IF(OR(H254="",H254="X"),"영수증 확인 / ","")&amp;IF(G254="","목적 누락 / ","")&amp;IF(F254="접대비","불공제(접대비)",IF(F254="차량유지비","차종 확인",IF(F254="여비교통비","교통비 확인",IF(F254="","용도 입력","공제 검토")))))</f>
        <v/>
      </c>
      <c r="J254" s="13">
        <f>IF(AND(E254&lt;&gt;"",RIGHT(I254,5)="공제 검토"),ROUND(E254*10/110,0),0)</f>
        <v/>
      </c>
    </row>
    <row r="255">
      <c r="A255" s="8" t="n"/>
      <c r="B255" s="9" t="n"/>
      <c r="C255" s="9" t="n"/>
      <c r="D255" s="9" t="n"/>
      <c r="E255" s="10" t="n"/>
      <c r="F255" s="9" t="n"/>
      <c r="G255" s="9" t="n"/>
      <c r="H255" s="11" t="n"/>
      <c r="I255" s="12">
        <f>IF(E255="","",IF(OR(H255="",H255="X"),"영수증 확인 / ","")&amp;IF(G255="","목적 누락 / ","")&amp;IF(F255="접대비","불공제(접대비)",IF(F255="차량유지비","차종 확인",IF(F255="여비교통비","교통비 확인",IF(F255="","용도 입력","공제 검토")))))</f>
        <v/>
      </c>
      <c r="J255" s="13">
        <f>IF(AND(E255&lt;&gt;"",RIGHT(I255,5)="공제 검토"),ROUND(E255*10/110,0),0)</f>
        <v/>
      </c>
    </row>
    <row r="256">
      <c r="A256" s="8" t="n"/>
      <c r="B256" s="9" t="n"/>
      <c r="C256" s="9" t="n"/>
      <c r="D256" s="9" t="n"/>
      <c r="E256" s="10" t="n"/>
      <c r="F256" s="9" t="n"/>
      <c r="G256" s="9" t="n"/>
      <c r="H256" s="11" t="n"/>
      <c r="I256" s="12">
        <f>IF(E256="","",IF(OR(H256="",H256="X"),"영수증 확인 / ","")&amp;IF(G256="","목적 누락 / ","")&amp;IF(F256="접대비","불공제(접대비)",IF(F256="차량유지비","차종 확인",IF(F256="여비교통비","교통비 확인",IF(F256="","용도 입력","공제 검토")))))</f>
        <v/>
      </c>
      <c r="J256" s="13">
        <f>IF(AND(E256&lt;&gt;"",RIGHT(I256,5)="공제 검토"),ROUND(E256*10/110,0),0)</f>
        <v/>
      </c>
    </row>
    <row r="257">
      <c r="A257" s="8" t="n"/>
      <c r="B257" s="9" t="n"/>
      <c r="C257" s="9" t="n"/>
      <c r="D257" s="9" t="n"/>
      <c r="E257" s="10" t="n"/>
      <c r="F257" s="9" t="n"/>
      <c r="G257" s="9" t="n"/>
      <c r="H257" s="11" t="n"/>
      <c r="I257" s="12">
        <f>IF(E257="","",IF(OR(H257="",H257="X"),"영수증 확인 / ","")&amp;IF(G257="","목적 누락 / ","")&amp;IF(F257="접대비","불공제(접대비)",IF(F257="차량유지비","차종 확인",IF(F257="여비교통비","교통비 확인",IF(F257="","용도 입력","공제 검토")))))</f>
        <v/>
      </c>
      <c r="J257" s="13">
        <f>IF(AND(E257&lt;&gt;"",RIGHT(I257,5)="공제 검토"),ROUND(E257*10/110,0),0)</f>
        <v/>
      </c>
    </row>
    <row r="258">
      <c r="A258" s="8" t="n"/>
      <c r="B258" s="9" t="n"/>
      <c r="C258" s="9" t="n"/>
      <c r="D258" s="9" t="n"/>
      <c r="E258" s="10" t="n"/>
      <c r="F258" s="9" t="n"/>
      <c r="G258" s="9" t="n"/>
      <c r="H258" s="11" t="n"/>
      <c r="I258" s="12">
        <f>IF(E258="","",IF(OR(H258="",H258="X"),"영수증 확인 / ","")&amp;IF(G258="","목적 누락 / ","")&amp;IF(F258="접대비","불공제(접대비)",IF(F258="차량유지비","차종 확인",IF(F258="여비교통비","교통비 확인",IF(F258="","용도 입력","공제 검토")))))</f>
        <v/>
      </c>
      <c r="J258" s="13">
        <f>IF(AND(E258&lt;&gt;"",RIGHT(I258,5)="공제 검토"),ROUND(E258*10/110,0),0)</f>
        <v/>
      </c>
    </row>
    <row r="259">
      <c r="A259" s="8" t="n"/>
      <c r="B259" s="9" t="n"/>
      <c r="C259" s="9" t="n"/>
      <c r="D259" s="9" t="n"/>
      <c r="E259" s="10" t="n"/>
      <c r="F259" s="9" t="n"/>
      <c r="G259" s="9" t="n"/>
      <c r="H259" s="11" t="n"/>
      <c r="I259" s="12">
        <f>IF(E259="","",IF(OR(H259="",H259="X"),"영수증 확인 / ","")&amp;IF(G259="","목적 누락 / ","")&amp;IF(F259="접대비","불공제(접대비)",IF(F259="차량유지비","차종 확인",IF(F259="여비교통비","교통비 확인",IF(F259="","용도 입력","공제 검토")))))</f>
        <v/>
      </c>
      <c r="J259" s="13">
        <f>IF(AND(E259&lt;&gt;"",RIGHT(I259,5)="공제 검토"),ROUND(E259*10/110,0),0)</f>
        <v/>
      </c>
    </row>
    <row r="260">
      <c r="A260" s="8" t="n"/>
      <c r="B260" s="9" t="n"/>
      <c r="C260" s="9" t="n"/>
      <c r="D260" s="9" t="n"/>
      <c r="E260" s="10" t="n"/>
      <c r="F260" s="9" t="n"/>
      <c r="G260" s="9" t="n"/>
      <c r="H260" s="11" t="n"/>
      <c r="I260" s="12">
        <f>IF(E260="","",IF(OR(H260="",H260="X"),"영수증 확인 / ","")&amp;IF(G260="","목적 누락 / ","")&amp;IF(F260="접대비","불공제(접대비)",IF(F260="차량유지비","차종 확인",IF(F260="여비교통비","교통비 확인",IF(F260="","용도 입력","공제 검토")))))</f>
        <v/>
      </c>
      <c r="J260" s="13">
        <f>IF(AND(E260&lt;&gt;"",RIGHT(I260,5)="공제 검토"),ROUND(E260*10/110,0),0)</f>
        <v/>
      </c>
    </row>
    <row r="261">
      <c r="A261" s="8" t="n"/>
      <c r="B261" s="9" t="n"/>
      <c r="C261" s="9" t="n"/>
      <c r="D261" s="9" t="n"/>
      <c r="E261" s="10" t="n"/>
      <c r="F261" s="9" t="n"/>
      <c r="G261" s="9" t="n"/>
      <c r="H261" s="11" t="n"/>
      <c r="I261" s="12">
        <f>IF(E261="","",IF(OR(H261="",H261="X"),"영수증 확인 / ","")&amp;IF(G261="","목적 누락 / ","")&amp;IF(F261="접대비","불공제(접대비)",IF(F261="차량유지비","차종 확인",IF(F261="여비교통비","교통비 확인",IF(F261="","용도 입력","공제 검토")))))</f>
        <v/>
      </c>
      <c r="J261" s="13">
        <f>IF(AND(E261&lt;&gt;"",RIGHT(I261,5)="공제 검토"),ROUND(E261*10/110,0),0)</f>
        <v/>
      </c>
    </row>
    <row r="262">
      <c r="A262" s="8" t="n"/>
      <c r="B262" s="9" t="n"/>
      <c r="C262" s="9" t="n"/>
      <c r="D262" s="9" t="n"/>
      <c r="E262" s="10" t="n"/>
      <c r="F262" s="9" t="n"/>
      <c r="G262" s="9" t="n"/>
      <c r="H262" s="11" t="n"/>
      <c r="I262" s="12">
        <f>IF(E262="","",IF(OR(H262="",H262="X"),"영수증 확인 / ","")&amp;IF(G262="","목적 누락 / ","")&amp;IF(F262="접대비","불공제(접대비)",IF(F262="차량유지비","차종 확인",IF(F262="여비교통비","교통비 확인",IF(F262="","용도 입력","공제 검토")))))</f>
        <v/>
      </c>
      <c r="J262" s="13">
        <f>IF(AND(E262&lt;&gt;"",RIGHT(I262,5)="공제 검토"),ROUND(E262*10/110,0),0)</f>
        <v/>
      </c>
    </row>
    <row r="263">
      <c r="A263" s="8" t="n"/>
      <c r="B263" s="9" t="n"/>
      <c r="C263" s="9" t="n"/>
      <c r="D263" s="9" t="n"/>
      <c r="E263" s="10" t="n"/>
      <c r="F263" s="9" t="n"/>
      <c r="G263" s="9" t="n"/>
      <c r="H263" s="11" t="n"/>
      <c r="I263" s="12">
        <f>IF(E263="","",IF(OR(H263="",H263="X"),"영수증 확인 / ","")&amp;IF(G263="","목적 누락 / ","")&amp;IF(F263="접대비","불공제(접대비)",IF(F263="차량유지비","차종 확인",IF(F263="여비교통비","교통비 확인",IF(F263="","용도 입력","공제 검토")))))</f>
        <v/>
      </c>
      <c r="J263" s="13">
        <f>IF(AND(E263&lt;&gt;"",RIGHT(I263,5)="공제 검토"),ROUND(E263*10/110,0),0)</f>
        <v/>
      </c>
    </row>
    <row r="264">
      <c r="A264" s="8" t="n"/>
      <c r="B264" s="9" t="n"/>
      <c r="C264" s="9" t="n"/>
      <c r="D264" s="9" t="n"/>
      <c r="E264" s="10" t="n"/>
      <c r="F264" s="9" t="n"/>
      <c r="G264" s="9" t="n"/>
      <c r="H264" s="11" t="n"/>
      <c r="I264" s="12">
        <f>IF(E264="","",IF(OR(H264="",H264="X"),"영수증 확인 / ","")&amp;IF(G264="","목적 누락 / ","")&amp;IF(F264="접대비","불공제(접대비)",IF(F264="차량유지비","차종 확인",IF(F264="여비교통비","교통비 확인",IF(F264="","용도 입력","공제 검토")))))</f>
        <v/>
      </c>
      <c r="J264" s="13">
        <f>IF(AND(E264&lt;&gt;"",RIGHT(I264,5)="공제 검토"),ROUND(E264*10/110,0),0)</f>
        <v/>
      </c>
    </row>
    <row r="265">
      <c r="A265" s="8" t="n"/>
      <c r="B265" s="9" t="n"/>
      <c r="C265" s="9" t="n"/>
      <c r="D265" s="9" t="n"/>
      <c r="E265" s="10" t="n"/>
      <c r="F265" s="9" t="n"/>
      <c r="G265" s="9" t="n"/>
      <c r="H265" s="11" t="n"/>
      <c r="I265" s="12">
        <f>IF(E265="","",IF(OR(H265="",H265="X"),"영수증 확인 / ","")&amp;IF(G265="","목적 누락 / ","")&amp;IF(F265="접대비","불공제(접대비)",IF(F265="차량유지비","차종 확인",IF(F265="여비교통비","교통비 확인",IF(F265="","용도 입력","공제 검토")))))</f>
        <v/>
      </c>
      <c r="J265" s="13">
        <f>IF(AND(E265&lt;&gt;"",RIGHT(I265,5)="공제 검토"),ROUND(E265*10/110,0),0)</f>
        <v/>
      </c>
    </row>
    <row r="266">
      <c r="A266" s="8" t="n"/>
      <c r="B266" s="9" t="n"/>
      <c r="C266" s="9" t="n"/>
      <c r="D266" s="9" t="n"/>
      <c r="E266" s="10" t="n"/>
      <c r="F266" s="9" t="n"/>
      <c r="G266" s="9" t="n"/>
      <c r="H266" s="11" t="n"/>
      <c r="I266" s="12">
        <f>IF(E266="","",IF(OR(H266="",H266="X"),"영수증 확인 / ","")&amp;IF(G266="","목적 누락 / ","")&amp;IF(F266="접대비","불공제(접대비)",IF(F266="차량유지비","차종 확인",IF(F266="여비교통비","교통비 확인",IF(F266="","용도 입력","공제 검토")))))</f>
        <v/>
      </c>
      <c r="J266" s="13">
        <f>IF(AND(E266&lt;&gt;"",RIGHT(I266,5)="공제 검토"),ROUND(E266*10/110,0),0)</f>
        <v/>
      </c>
    </row>
    <row r="267">
      <c r="A267" s="8" t="n"/>
      <c r="B267" s="9" t="n"/>
      <c r="C267" s="9" t="n"/>
      <c r="D267" s="9" t="n"/>
      <c r="E267" s="10" t="n"/>
      <c r="F267" s="9" t="n"/>
      <c r="G267" s="9" t="n"/>
      <c r="H267" s="11" t="n"/>
      <c r="I267" s="12">
        <f>IF(E267="","",IF(OR(H267="",H267="X"),"영수증 확인 / ","")&amp;IF(G267="","목적 누락 / ","")&amp;IF(F267="접대비","불공제(접대비)",IF(F267="차량유지비","차종 확인",IF(F267="여비교통비","교통비 확인",IF(F267="","용도 입력","공제 검토")))))</f>
        <v/>
      </c>
      <c r="J267" s="13">
        <f>IF(AND(E267&lt;&gt;"",RIGHT(I267,5)="공제 검토"),ROUND(E267*10/110,0),0)</f>
        <v/>
      </c>
    </row>
    <row r="268">
      <c r="A268" s="8" t="n"/>
      <c r="B268" s="9" t="n"/>
      <c r="C268" s="9" t="n"/>
      <c r="D268" s="9" t="n"/>
      <c r="E268" s="10" t="n"/>
      <c r="F268" s="9" t="n"/>
      <c r="G268" s="9" t="n"/>
      <c r="H268" s="11" t="n"/>
      <c r="I268" s="12">
        <f>IF(E268="","",IF(OR(H268="",H268="X"),"영수증 확인 / ","")&amp;IF(G268="","목적 누락 / ","")&amp;IF(F268="접대비","불공제(접대비)",IF(F268="차량유지비","차종 확인",IF(F268="여비교통비","교통비 확인",IF(F268="","용도 입력","공제 검토")))))</f>
        <v/>
      </c>
      <c r="J268" s="13">
        <f>IF(AND(E268&lt;&gt;"",RIGHT(I268,5)="공제 검토"),ROUND(E268*10/110,0),0)</f>
        <v/>
      </c>
    </row>
    <row r="269">
      <c r="A269" s="8" t="n"/>
      <c r="B269" s="9" t="n"/>
      <c r="C269" s="9" t="n"/>
      <c r="D269" s="9" t="n"/>
      <c r="E269" s="10" t="n"/>
      <c r="F269" s="9" t="n"/>
      <c r="G269" s="9" t="n"/>
      <c r="H269" s="11" t="n"/>
      <c r="I269" s="12">
        <f>IF(E269="","",IF(OR(H269="",H269="X"),"영수증 확인 / ","")&amp;IF(G269="","목적 누락 / ","")&amp;IF(F269="접대비","불공제(접대비)",IF(F269="차량유지비","차종 확인",IF(F269="여비교통비","교통비 확인",IF(F269="","용도 입력","공제 검토")))))</f>
        <v/>
      </c>
      <c r="J269" s="13">
        <f>IF(AND(E269&lt;&gt;"",RIGHT(I269,5)="공제 검토"),ROUND(E269*10/110,0),0)</f>
        <v/>
      </c>
    </row>
    <row r="270">
      <c r="A270" s="8" t="n"/>
      <c r="B270" s="9" t="n"/>
      <c r="C270" s="9" t="n"/>
      <c r="D270" s="9" t="n"/>
      <c r="E270" s="10" t="n"/>
      <c r="F270" s="9" t="n"/>
      <c r="G270" s="9" t="n"/>
      <c r="H270" s="11" t="n"/>
      <c r="I270" s="12">
        <f>IF(E270="","",IF(OR(H270="",H270="X"),"영수증 확인 / ","")&amp;IF(G270="","목적 누락 / ","")&amp;IF(F270="접대비","불공제(접대비)",IF(F270="차량유지비","차종 확인",IF(F270="여비교통비","교통비 확인",IF(F270="","용도 입력","공제 검토")))))</f>
        <v/>
      </c>
      <c r="J270" s="13">
        <f>IF(AND(E270&lt;&gt;"",RIGHT(I270,5)="공제 검토"),ROUND(E270*10/110,0),0)</f>
        <v/>
      </c>
    </row>
    <row r="271">
      <c r="A271" s="8" t="n"/>
      <c r="B271" s="9" t="n"/>
      <c r="C271" s="9" t="n"/>
      <c r="D271" s="9" t="n"/>
      <c r="E271" s="10" t="n"/>
      <c r="F271" s="9" t="n"/>
      <c r="G271" s="9" t="n"/>
      <c r="H271" s="11" t="n"/>
      <c r="I271" s="12">
        <f>IF(E271="","",IF(OR(H271="",H271="X"),"영수증 확인 / ","")&amp;IF(G271="","목적 누락 / ","")&amp;IF(F271="접대비","불공제(접대비)",IF(F271="차량유지비","차종 확인",IF(F271="여비교통비","교통비 확인",IF(F271="","용도 입력","공제 검토")))))</f>
        <v/>
      </c>
      <c r="J271" s="13">
        <f>IF(AND(E271&lt;&gt;"",RIGHT(I271,5)="공제 검토"),ROUND(E271*10/110,0),0)</f>
        <v/>
      </c>
    </row>
    <row r="272">
      <c r="A272" s="8" t="n"/>
      <c r="B272" s="9" t="n"/>
      <c r="C272" s="9" t="n"/>
      <c r="D272" s="9" t="n"/>
      <c r="E272" s="10" t="n"/>
      <c r="F272" s="9" t="n"/>
      <c r="G272" s="9" t="n"/>
      <c r="H272" s="11" t="n"/>
      <c r="I272" s="12">
        <f>IF(E272="","",IF(OR(H272="",H272="X"),"영수증 확인 / ","")&amp;IF(G272="","목적 누락 / ","")&amp;IF(F272="접대비","불공제(접대비)",IF(F272="차량유지비","차종 확인",IF(F272="여비교통비","교통비 확인",IF(F272="","용도 입력","공제 검토")))))</f>
        <v/>
      </c>
      <c r="J272" s="13">
        <f>IF(AND(E272&lt;&gt;"",RIGHT(I272,5)="공제 검토"),ROUND(E272*10/110,0),0)</f>
        <v/>
      </c>
    </row>
    <row r="273">
      <c r="A273" s="8" t="n"/>
      <c r="B273" s="9" t="n"/>
      <c r="C273" s="9" t="n"/>
      <c r="D273" s="9" t="n"/>
      <c r="E273" s="10" t="n"/>
      <c r="F273" s="9" t="n"/>
      <c r="G273" s="9" t="n"/>
      <c r="H273" s="11" t="n"/>
      <c r="I273" s="12">
        <f>IF(E273="","",IF(OR(H273="",H273="X"),"영수증 확인 / ","")&amp;IF(G273="","목적 누락 / ","")&amp;IF(F273="접대비","불공제(접대비)",IF(F273="차량유지비","차종 확인",IF(F273="여비교통비","교통비 확인",IF(F273="","용도 입력","공제 검토")))))</f>
        <v/>
      </c>
      <c r="J273" s="13">
        <f>IF(AND(E273&lt;&gt;"",RIGHT(I273,5)="공제 검토"),ROUND(E273*10/110,0),0)</f>
        <v/>
      </c>
    </row>
    <row r="274">
      <c r="A274" s="8" t="n"/>
      <c r="B274" s="9" t="n"/>
      <c r="C274" s="9" t="n"/>
      <c r="D274" s="9" t="n"/>
      <c r="E274" s="10" t="n"/>
      <c r="F274" s="9" t="n"/>
      <c r="G274" s="9" t="n"/>
      <c r="H274" s="11" t="n"/>
      <c r="I274" s="12">
        <f>IF(E274="","",IF(OR(H274="",H274="X"),"영수증 확인 / ","")&amp;IF(G274="","목적 누락 / ","")&amp;IF(F274="접대비","불공제(접대비)",IF(F274="차량유지비","차종 확인",IF(F274="여비교통비","교통비 확인",IF(F274="","용도 입력","공제 검토")))))</f>
        <v/>
      </c>
      <c r="J274" s="13">
        <f>IF(AND(E274&lt;&gt;"",RIGHT(I274,5)="공제 검토"),ROUND(E274*10/110,0),0)</f>
        <v/>
      </c>
    </row>
    <row r="275">
      <c r="A275" s="8" t="n"/>
      <c r="B275" s="9" t="n"/>
      <c r="C275" s="9" t="n"/>
      <c r="D275" s="9" t="n"/>
      <c r="E275" s="10" t="n"/>
      <c r="F275" s="9" t="n"/>
      <c r="G275" s="9" t="n"/>
      <c r="H275" s="11" t="n"/>
      <c r="I275" s="12">
        <f>IF(E275="","",IF(OR(H275="",H275="X"),"영수증 확인 / ","")&amp;IF(G275="","목적 누락 / ","")&amp;IF(F275="접대비","불공제(접대비)",IF(F275="차량유지비","차종 확인",IF(F275="여비교통비","교통비 확인",IF(F275="","용도 입력","공제 검토")))))</f>
        <v/>
      </c>
      <c r="J275" s="13">
        <f>IF(AND(E275&lt;&gt;"",RIGHT(I275,5)="공제 검토"),ROUND(E275*10/110,0),0)</f>
        <v/>
      </c>
    </row>
    <row r="276">
      <c r="A276" s="8" t="n"/>
      <c r="B276" s="9" t="n"/>
      <c r="C276" s="9" t="n"/>
      <c r="D276" s="9" t="n"/>
      <c r="E276" s="10" t="n"/>
      <c r="F276" s="9" t="n"/>
      <c r="G276" s="9" t="n"/>
      <c r="H276" s="11" t="n"/>
      <c r="I276" s="12">
        <f>IF(E276="","",IF(OR(H276="",H276="X"),"영수증 확인 / ","")&amp;IF(G276="","목적 누락 / ","")&amp;IF(F276="접대비","불공제(접대비)",IF(F276="차량유지비","차종 확인",IF(F276="여비교통비","교통비 확인",IF(F276="","용도 입력","공제 검토")))))</f>
        <v/>
      </c>
      <c r="J276" s="13">
        <f>IF(AND(E276&lt;&gt;"",RIGHT(I276,5)="공제 검토"),ROUND(E276*10/110,0),0)</f>
        <v/>
      </c>
    </row>
    <row r="277">
      <c r="A277" s="8" t="n"/>
      <c r="B277" s="9" t="n"/>
      <c r="C277" s="9" t="n"/>
      <c r="D277" s="9" t="n"/>
      <c r="E277" s="10" t="n"/>
      <c r="F277" s="9" t="n"/>
      <c r="G277" s="9" t="n"/>
      <c r="H277" s="11" t="n"/>
      <c r="I277" s="12">
        <f>IF(E277="","",IF(OR(H277="",H277="X"),"영수증 확인 / ","")&amp;IF(G277="","목적 누락 / ","")&amp;IF(F277="접대비","불공제(접대비)",IF(F277="차량유지비","차종 확인",IF(F277="여비교통비","교통비 확인",IF(F277="","용도 입력","공제 검토")))))</f>
        <v/>
      </c>
      <c r="J277" s="13">
        <f>IF(AND(E277&lt;&gt;"",RIGHT(I277,5)="공제 검토"),ROUND(E277*10/110,0),0)</f>
        <v/>
      </c>
    </row>
    <row r="278">
      <c r="A278" s="8" t="n"/>
      <c r="B278" s="9" t="n"/>
      <c r="C278" s="9" t="n"/>
      <c r="D278" s="9" t="n"/>
      <c r="E278" s="10" t="n"/>
      <c r="F278" s="9" t="n"/>
      <c r="G278" s="9" t="n"/>
      <c r="H278" s="11" t="n"/>
      <c r="I278" s="12">
        <f>IF(E278="","",IF(OR(H278="",H278="X"),"영수증 확인 / ","")&amp;IF(G278="","목적 누락 / ","")&amp;IF(F278="접대비","불공제(접대비)",IF(F278="차량유지비","차종 확인",IF(F278="여비교통비","교통비 확인",IF(F278="","용도 입력","공제 검토")))))</f>
        <v/>
      </c>
      <c r="J278" s="13">
        <f>IF(AND(E278&lt;&gt;"",RIGHT(I278,5)="공제 검토"),ROUND(E278*10/110,0),0)</f>
        <v/>
      </c>
    </row>
    <row r="279">
      <c r="A279" s="8" t="n"/>
      <c r="B279" s="9" t="n"/>
      <c r="C279" s="9" t="n"/>
      <c r="D279" s="9" t="n"/>
      <c r="E279" s="10" t="n"/>
      <c r="F279" s="9" t="n"/>
      <c r="G279" s="9" t="n"/>
      <c r="H279" s="11" t="n"/>
      <c r="I279" s="12">
        <f>IF(E279="","",IF(OR(H279="",H279="X"),"영수증 확인 / ","")&amp;IF(G279="","목적 누락 / ","")&amp;IF(F279="접대비","불공제(접대비)",IF(F279="차량유지비","차종 확인",IF(F279="여비교통비","교통비 확인",IF(F279="","용도 입력","공제 검토")))))</f>
        <v/>
      </c>
      <c r="J279" s="13">
        <f>IF(AND(E279&lt;&gt;"",RIGHT(I279,5)="공제 검토"),ROUND(E279*10/110,0),0)</f>
        <v/>
      </c>
    </row>
    <row r="280">
      <c r="A280" s="8" t="n"/>
      <c r="B280" s="9" t="n"/>
      <c r="C280" s="9" t="n"/>
      <c r="D280" s="9" t="n"/>
      <c r="E280" s="10" t="n"/>
      <c r="F280" s="9" t="n"/>
      <c r="G280" s="9" t="n"/>
      <c r="H280" s="11" t="n"/>
      <c r="I280" s="12">
        <f>IF(E280="","",IF(OR(H280="",H280="X"),"영수증 확인 / ","")&amp;IF(G280="","목적 누락 / ","")&amp;IF(F280="접대비","불공제(접대비)",IF(F280="차량유지비","차종 확인",IF(F280="여비교통비","교통비 확인",IF(F280="","용도 입력","공제 검토")))))</f>
        <v/>
      </c>
      <c r="J280" s="13">
        <f>IF(AND(E280&lt;&gt;"",RIGHT(I280,5)="공제 검토"),ROUND(E280*10/110,0),0)</f>
        <v/>
      </c>
    </row>
    <row r="281">
      <c r="A281" s="8" t="n"/>
      <c r="B281" s="9" t="n"/>
      <c r="C281" s="9" t="n"/>
      <c r="D281" s="9" t="n"/>
      <c r="E281" s="10" t="n"/>
      <c r="F281" s="9" t="n"/>
      <c r="G281" s="9" t="n"/>
      <c r="H281" s="11" t="n"/>
      <c r="I281" s="12">
        <f>IF(E281="","",IF(OR(H281="",H281="X"),"영수증 확인 / ","")&amp;IF(G281="","목적 누락 / ","")&amp;IF(F281="접대비","불공제(접대비)",IF(F281="차량유지비","차종 확인",IF(F281="여비교통비","교통비 확인",IF(F281="","용도 입력","공제 검토")))))</f>
        <v/>
      </c>
      <c r="J281" s="13">
        <f>IF(AND(E281&lt;&gt;"",RIGHT(I281,5)="공제 검토"),ROUND(E281*10/110,0),0)</f>
        <v/>
      </c>
    </row>
    <row r="282">
      <c r="A282" s="8" t="n"/>
      <c r="B282" s="9" t="n"/>
      <c r="C282" s="9" t="n"/>
      <c r="D282" s="9" t="n"/>
      <c r="E282" s="10" t="n"/>
      <c r="F282" s="9" t="n"/>
      <c r="G282" s="9" t="n"/>
      <c r="H282" s="11" t="n"/>
      <c r="I282" s="12">
        <f>IF(E282="","",IF(OR(H282="",H282="X"),"영수증 확인 / ","")&amp;IF(G282="","목적 누락 / ","")&amp;IF(F282="접대비","불공제(접대비)",IF(F282="차량유지비","차종 확인",IF(F282="여비교통비","교통비 확인",IF(F282="","용도 입력","공제 검토")))))</f>
        <v/>
      </c>
      <c r="J282" s="13">
        <f>IF(AND(E282&lt;&gt;"",RIGHT(I282,5)="공제 검토"),ROUND(E282*10/110,0),0)</f>
        <v/>
      </c>
    </row>
    <row r="283">
      <c r="A283" s="8" t="n"/>
      <c r="B283" s="9" t="n"/>
      <c r="C283" s="9" t="n"/>
      <c r="D283" s="9" t="n"/>
      <c r="E283" s="10" t="n"/>
      <c r="F283" s="9" t="n"/>
      <c r="G283" s="9" t="n"/>
      <c r="H283" s="11" t="n"/>
      <c r="I283" s="12">
        <f>IF(E283="","",IF(OR(H283="",H283="X"),"영수증 확인 / ","")&amp;IF(G283="","목적 누락 / ","")&amp;IF(F283="접대비","불공제(접대비)",IF(F283="차량유지비","차종 확인",IF(F283="여비교통비","교통비 확인",IF(F283="","용도 입력","공제 검토")))))</f>
        <v/>
      </c>
      <c r="J283" s="13">
        <f>IF(AND(E283&lt;&gt;"",RIGHT(I283,5)="공제 검토"),ROUND(E283*10/110,0),0)</f>
        <v/>
      </c>
    </row>
    <row r="284">
      <c r="A284" s="8" t="n"/>
      <c r="B284" s="9" t="n"/>
      <c r="C284" s="9" t="n"/>
      <c r="D284" s="9" t="n"/>
      <c r="E284" s="10" t="n"/>
      <c r="F284" s="9" t="n"/>
      <c r="G284" s="9" t="n"/>
      <c r="H284" s="11" t="n"/>
      <c r="I284" s="12">
        <f>IF(E284="","",IF(OR(H284="",H284="X"),"영수증 확인 / ","")&amp;IF(G284="","목적 누락 / ","")&amp;IF(F284="접대비","불공제(접대비)",IF(F284="차량유지비","차종 확인",IF(F284="여비교통비","교통비 확인",IF(F284="","용도 입력","공제 검토")))))</f>
        <v/>
      </c>
      <c r="J284" s="13">
        <f>IF(AND(E284&lt;&gt;"",RIGHT(I284,5)="공제 검토"),ROUND(E284*10/110,0),0)</f>
        <v/>
      </c>
    </row>
    <row r="285">
      <c r="A285" s="8" t="n"/>
      <c r="B285" s="9" t="n"/>
      <c r="C285" s="9" t="n"/>
      <c r="D285" s="9" t="n"/>
      <c r="E285" s="10" t="n"/>
      <c r="F285" s="9" t="n"/>
      <c r="G285" s="9" t="n"/>
      <c r="H285" s="11" t="n"/>
      <c r="I285" s="12">
        <f>IF(E285="","",IF(OR(H285="",H285="X"),"영수증 확인 / ","")&amp;IF(G285="","목적 누락 / ","")&amp;IF(F285="접대비","불공제(접대비)",IF(F285="차량유지비","차종 확인",IF(F285="여비교통비","교통비 확인",IF(F285="","용도 입력","공제 검토")))))</f>
        <v/>
      </c>
      <c r="J285" s="13">
        <f>IF(AND(E285&lt;&gt;"",RIGHT(I285,5)="공제 검토"),ROUND(E285*10/110,0),0)</f>
        <v/>
      </c>
    </row>
    <row r="286">
      <c r="A286" s="8" t="n"/>
      <c r="B286" s="9" t="n"/>
      <c r="C286" s="9" t="n"/>
      <c r="D286" s="9" t="n"/>
      <c r="E286" s="10" t="n"/>
      <c r="F286" s="9" t="n"/>
      <c r="G286" s="9" t="n"/>
      <c r="H286" s="11" t="n"/>
      <c r="I286" s="12">
        <f>IF(E286="","",IF(OR(H286="",H286="X"),"영수증 확인 / ","")&amp;IF(G286="","목적 누락 / ","")&amp;IF(F286="접대비","불공제(접대비)",IF(F286="차량유지비","차종 확인",IF(F286="여비교통비","교통비 확인",IF(F286="","용도 입력","공제 검토")))))</f>
        <v/>
      </c>
      <c r="J286" s="13">
        <f>IF(AND(E286&lt;&gt;"",RIGHT(I286,5)="공제 검토"),ROUND(E286*10/110,0),0)</f>
        <v/>
      </c>
    </row>
    <row r="287">
      <c r="A287" s="8" t="n"/>
      <c r="B287" s="9" t="n"/>
      <c r="C287" s="9" t="n"/>
      <c r="D287" s="9" t="n"/>
      <c r="E287" s="10" t="n"/>
      <c r="F287" s="9" t="n"/>
      <c r="G287" s="9" t="n"/>
      <c r="H287" s="11" t="n"/>
      <c r="I287" s="12">
        <f>IF(E287="","",IF(OR(H287="",H287="X"),"영수증 확인 / ","")&amp;IF(G287="","목적 누락 / ","")&amp;IF(F287="접대비","불공제(접대비)",IF(F287="차량유지비","차종 확인",IF(F287="여비교통비","교통비 확인",IF(F287="","용도 입력","공제 검토")))))</f>
        <v/>
      </c>
      <c r="J287" s="13">
        <f>IF(AND(E287&lt;&gt;"",RIGHT(I287,5)="공제 검토"),ROUND(E287*10/110,0),0)</f>
        <v/>
      </c>
    </row>
    <row r="288">
      <c r="A288" s="8" t="n"/>
      <c r="B288" s="9" t="n"/>
      <c r="C288" s="9" t="n"/>
      <c r="D288" s="9" t="n"/>
      <c r="E288" s="10" t="n"/>
      <c r="F288" s="9" t="n"/>
      <c r="G288" s="9" t="n"/>
      <c r="H288" s="11" t="n"/>
      <c r="I288" s="12">
        <f>IF(E288="","",IF(OR(H288="",H288="X"),"영수증 확인 / ","")&amp;IF(G288="","목적 누락 / ","")&amp;IF(F288="접대비","불공제(접대비)",IF(F288="차량유지비","차종 확인",IF(F288="여비교통비","교통비 확인",IF(F288="","용도 입력","공제 검토")))))</f>
        <v/>
      </c>
      <c r="J288" s="13">
        <f>IF(AND(E288&lt;&gt;"",RIGHT(I288,5)="공제 검토"),ROUND(E288*10/110,0),0)</f>
        <v/>
      </c>
    </row>
    <row r="289">
      <c r="A289" s="8" t="n"/>
      <c r="B289" s="9" t="n"/>
      <c r="C289" s="9" t="n"/>
      <c r="D289" s="9" t="n"/>
      <c r="E289" s="10" t="n"/>
      <c r="F289" s="9" t="n"/>
      <c r="G289" s="9" t="n"/>
      <c r="H289" s="11" t="n"/>
      <c r="I289" s="12">
        <f>IF(E289="","",IF(OR(H289="",H289="X"),"영수증 확인 / ","")&amp;IF(G289="","목적 누락 / ","")&amp;IF(F289="접대비","불공제(접대비)",IF(F289="차량유지비","차종 확인",IF(F289="여비교통비","교통비 확인",IF(F289="","용도 입력","공제 검토")))))</f>
        <v/>
      </c>
      <c r="J289" s="13">
        <f>IF(AND(E289&lt;&gt;"",RIGHT(I289,5)="공제 검토"),ROUND(E289*10/110,0),0)</f>
        <v/>
      </c>
    </row>
    <row r="290">
      <c r="A290" s="8" t="n"/>
      <c r="B290" s="9" t="n"/>
      <c r="C290" s="9" t="n"/>
      <c r="D290" s="9" t="n"/>
      <c r="E290" s="10" t="n"/>
      <c r="F290" s="9" t="n"/>
      <c r="G290" s="9" t="n"/>
      <c r="H290" s="11" t="n"/>
      <c r="I290" s="12">
        <f>IF(E290="","",IF(OR(H290="",H290="X"),"영수증 확인 / ","")&amp;IF(G290="","목적 누락 / ","")&amp;IF(F290="접대비","불공제(접대비)",IF(F290="차량유지비","차종 확인",IF(F290="여비교통비","교통비 확인",IF(F290="","용도 입력","공제 검토")))))</f>
        <v/>
      </c>
      <c r="J290" s="13">
        <f>IF(AND(E290&lt;&gt;"",RIGHT(I290,5)="공제 검토"),ROUND(E290*10/110,0),0)</f>
        <v/>
      </c>
    </row>
    <row r="291">
      <c r="A291" s="8" t="n"/>
      <c r="B291" s="9" t="n"/>
      <c r="C291" s="9" t="n"/>
      <c r="D291" s="9" t="n"/>
      <c r="E291" s="10" t="n"/>
      <c r="F291" s="9" t="n"/>
      <c r="G291" s="9" t="n"/>
      <c r="H291" s="11" t="n"/>
      <c r="I291" s="12">
        <f>IF(E291="","",IF(OR(H291="",H291="X"),"영수증 확인 / ","")&amp;IF(G291="","목적 누락 / ","")&amp;IF(F291="접대비","불공제(접대비)",IF(F291="차량유지비","차종 확인",IF(F291="여비교통비","교통비 확인",IF(F291="","용도 입력","공제 검토")))))</f>
        <v/>
      </c>
      <c r="J291" s="13">
        <f>IF(AND(E291&lt;&gt;"",RIGHT(I291,5)="공제 검토"),ROUND(E291*10/110,0),0)</f>
        <v/>
      </c>
    </row>
    <row r="292">
      <c r="A292" s="8" t="n"/>
      <c r="B292" s="9" t="n"/>
      <c r="C292" s="9" t="n"/>
      <c r="D292" s="9" t="n"/>
      <c r="E292" s="10" t="n"/>
      <c r="F292" s="9" t="n"/>
      <c r="G292" s="9" t="n"/>
      <c r="H292" s="11" t="n"/>
      <c r="I292" s="12">
        <f>IF(E292="","",IF(OR(H292="",H292="X"),"영수증 확인 / ","")&amp;IF(G292="","목적 누락 / ","")&amp;IF(F292="접대비","불공제(접대비)",IF(F292="차량유지비","차종 확인",IF(F292="여비교통비","교통비 확인",IF(F292="","용도 입력","공제 검토")))))</f>
        <v/>
      </c>
      <c r="J292" s="13">
        <f>IF(AND(E292&lt;&gt;"",RIGHT(I292,5)="공제 검토"),ROUND(E292*10/110,0),0)</f>
        <v/>
      </c>
    </row>
    <row r="293">
      <c r="A293" s="8" t="n"/>
      <c r="B293" s="9" t="n"/>
      <c r="C293" s="9" t="n"/>
      <c r="D293" s="9" t="n"/>
      <c r="E293" s="10" t="n"/>
      <c r="F293" s="9" t="n"/>
      <c r="G293" s="9" t="n"/>
      <c r="H293" s="11" t="n"/>
      <c r="I293" s="12">
        <f>IF(E293="","",IF(OR(H293="",H293="X"),"영수증 확인 / ","")&amp;IF(G293="","목적 누락 / ","")&amp;IF(F293="접대비","불공제(접대비)",IF(F293="차량유지비","차종 확인",IF(F293="여비교통비","교통비 확인",IF(F293="","용도 입력","공제 검토")))))</f>
        <v/>
      </c>
      <c r="J293" s="13">
        <f>IF(AND(E293&lt;&gt;"",RIGHT(I293,5)="공제 검토"),ROUND(E293*10/110,0),0)</f>
        <v/>
      </c>
    </row>
    <row r="294">
      <c r="A294" s="8" t="n"/>
      <c r="B294" s="9" t="n"/>
      <c r="C294" s="9" t="n"/>
      <c r="D294" s="9" t="n"/>
      <c r="E294" s="10" t="n"/>
      <c r="F294" s="9" t="n"/>
      <c r="G294" s="9" t="n"/>
      <c r="H294" s="11" t="n"/>
      <c r="I294" s="12">
        <f>IF(E294="","",IF(OR(H294="",H294="X"),"영수증 확인 / ","")&amp;IF(G294="","목적 누락 / ","")&amp;IF(F294="접대비","불공제(접대비)",IF(F294="차량유지비","차종 확인",IF(F294="여비교통비","교통비 확인",IF(F294="","용도 입력","공제 검토")))))</f>
        <v/>
      </c>
      <c r="J294" s="13">
        <f>IF(AND(E294&lt;&gt;"",RIGHT(I294,5)="공제 검토"),ROUND(E294*10/110,0),0)</f>
        <v/>
      </c>
    </row>
    <row r="295">
      <c r="A295" s="8" t="n"/>
      <c r="B295" s="9" t="n"/>
      <c r="C295" s="9" t="n"/>
      <c r="D295" s="9" t="n"/>
      <c r="E295" s="10" t="n"/>
      <c r="F295" s="9" t="n"/>
      <c r="G295" s="9" t="n"/>
      <c r="H295" s="11" t="n"/>
      <c r="I295" s="12">
        <f>IF(E295="","",IF(OR(H295="",H295="X"),"영수증 확인 / ","")&amp;IF(G295="","목적 누락 / ","")&amp;IF(F295="접대비","불공제(접대비)",IF(F295="차량유지비","차종 확인",IF(F295="여비교통비","교통비 확인",IF(F295="","용도 입력","공제 검토")))))</f>
        <v/>
      </c>
      <c r="J295" s="13">
        <f>IF(AND(E295&lt;&gt;"",RIGHT(I295,5)="공제 검토"),ROUND(E295*10/110,0),0)</f>
        <v/>
      </c>
    </row>
    <row r="296">
      <c r="A296" s="8" t="n"/>
      <c r="B296" s="9" t="n"/>
      <c r="C296" s="9" t="n"/>
      <c r="D296" s="9" t="n"/>
      <c r="E296" s="10" t="n"/>
      <c r="F296" s="9" t="n"/>
      <c r="G296" s="9" t="n"/>
      <c r="H296" s="11" t="n"/>
      <c r="I296" s="12">
        <f>IF(E296="","",IF(OR(H296="",H296="X"),"영수증 확인 / ","")&amp;IF(G296="","목적 누락 / ","")&amp;IF(F296="접대비","불공제(접대비)",IF(F296="차량유지비","차종 확인",IF(F296="여비교통비","교통비 확인",IF(F296="","용도 입력","공제 검토")))))</f>
        <v/>
      </c>
      <c r="J296" s="13">
        <f>IF(AND(E296&lt;&gt;"",RIGHT(I296,5)="공제 검토"),ROUND(E296*10/110,0),0)</f>
        <v/>
      </c>
    </row>
    <row r="297">
      <c r="A297" s="8" t="n"/>
      <c r="B297" s="9" t="n"/>
      <c r="C297" s="9" t="n"/>
      <c r="D297" s="9" t="n"/>
      <c r="E297" s="10" t="n"/>
      <c r="F297" s="9" t="n"/>
      <c r="G297" s="9" t="n"/>
      <c r="H297" s="11" t="n"/>
      <c r="I297" s="12">
        <f>IF(E297="","",IF(OR(H297="",H297="X"),"영수증 확인 / ","")&amp;IF(G297="","목적 누락 / ","")&amp;IF(F297="접대비","불공제(접대비)",IF(F297="차량유지비","차종 확인",IF(F297="여비교통비","교통비 확인",IF(F297="","용도 입력","공제 검토")))))</f>
        <v/>
      </c>
      <c r="J297" s="13">
        <f>IF(AND(E297&lt;&gt;"",RIGHT(I297,5)="공제 검토"),ROUND(E297*10/110,0),0)</f>
        <v/>
      </c>
    </row>
    <row r="298">
      <c r="A298" s="8" t="n"/>
      <c r="B298" s="9" t="n"/>
      <c r="C298" s="9" t="n"/>
      <c r="D298" s="9" t="n"/>
      <c r="E298" s="10" t="n"/>
      <c r="F298" s="9" t="n"/>
      <c r="G298" s="9" t="n"/>
      <c r="H298" s="11" t="n"/>
      <c r="I298" s="12">
        <f>IF(E298="","",IF(OR(H298="",H298="X"),"영수증 확인 / ","")&amp;IF(G298="","목적 누락 / ","")&amp;IF(F298="접대비","불공제(접대비)",IF(F298="차량유지비","차종 확인",IF(F298="여비교통비","교통비 확인",IF(F298="","용도 입력","공제 검토")))))</f>
        <v/>
      </c>
      <c r="J298" s="13">
        <f>IF(AND(E298&lt;&gt;"",RIGHT(I298,5)="공제 검토"),ROUND(E298*10/110,0),0)</f>
        <v/>
      </c>
    </row>
    <row r="299">
      <c r="A299" s="8" t="n"/>
      <c r="B299" s="9" t="n"/>
      <c r="C299" s="9" t="n"/>
      <c r="D299" s="9" t="n"/>
      <c r="E299" s="10" t="n"/>
      <c r="F299" s="9" t="n"/>
      <c r="G299" s="9" t="n"/>
      <c r="H299" s="11" t="n"/>
      <c r="I299" s="12">
        <f>IF(E299="","",IF(OR(H299="",H299="X"),"영수증 확인 / ","")&amp;IF(G299="","목적 누락 / ","")&amp;IF(F299="접대비","불공제(접대비)",IF(F299="차량유지비","차종 확인",IF(F299="여비교통비","교통비 확인",IF(F299="","용도 입력","공제 검토")))))</f>
        <v/>
      </c>
      <c r="J299" s="13">
        <f>IF(AND(E299&lt;&gt;"",RIGHT(I299,5)="공제 검토"),ROUND(E299*10/110,0),0)</f>
        <v/>
      </c>
    </row>
    <row r="300">
      <c r="A300" s="8" t="n"/>
      <c r="B300" s="9" t="n"/>
      <c r="C300" s="9" t="n"/>
      <c r="D300" s="9" t="n"/>
      <c r="E300" s="10" t="n"/>
      <c r="F300" s="9" t="n"/>
      <c r="G300" s="9" t="n"/>
      <c r="H300" s="11" t="n"/>
      <c r="I300" s="12">
        <f>IF(E300="","",IF(OR(H300="",H300="X"),"영수증 확인 / ","")&amp;IF(G300="","목적 누락 / ","")&amp;IF(F300="접대비","불공제(접대비)",IF(F300="차량유지비","차종 확인",IF(F300="여비교통비","교통비 확인",IF(F300="","용도 입력","공제 검토")))))</f>
        <v/>
      </c>
      <c r="J300" s="13">
        <f>IF(AND(E300&lt;&gt;"",RIGHT(I300,5)="공제 검토"),ROUND(E300*10/110,0),0)</f>
        <v/>
      </c>
    </row>
    <row r="301">
      <c r="A301" s="8" t="n"/>
      <c r="B301" s="9" t="n"/>
      <c r="C301" s="9" t="n"/>
      <c r="D301" s="9" t="n"/>
      <c r="E301" s="10" t="n"/>
      <c r="F301" s="9" t="n"/>
      <c r="G301" s="9" t="n"/>
      <c r="H301" s="11" t="n"/>
      <c r="I301" s="12">
        <f>IF(E301="","",IF(OR(H301="",H301="X"),"영수증 확인 / ","")&amp;IF(G301="","목적 누락 / ","")&amp;IF(F301="접대비","불공제(접대비)",IF(F301="차량유지비","차종 확인",IF(F301="여비교통비","교통비 확인",IF(F301="","용도 입력","공제 검토")))))</f>
        <v/>
      </c>
      <c r="J301" s="13">
        <f>IF(AND(E301&lt;&gt;"",RIGHT(I301,5)="공제 검토"),ROUND(E301*10/110,0),0)</f>
        <v/>
      </c>
    </row>
    <row r="302">
      <c r="A302" s="8" t="n"/>
      <c r="B302" s="9" t="n"/>
      <c r="C302" s="9" t="n"/>
      <c r="D302" s="9" t="n"/>
      <c r="E302" s="10" t="n"/>
      <c r="F302" s="9" t="n"/>
      <c r="G302" s="9" t="n"/>
      <c r="H302" s="11" t="n"/>
      <c r="I302" s="12">
        <f>IF(E302="","",IF(OR(H302="",H302="X"),"영수증 확인 / ","")&amp;IF(G302="","목적 누락 / ","")&amp;IF(F302="접대비","불공제(접대비)",IF(F302="차량유지비","차종 확인",IF(F302="여비교통비","교통비 확인",IF(F302="","용도 입력","공제 검토")))))</f>
        <v/>
      </c>
      <c r="J302" s="13">
        <f>IF(AND(E302&lt;&gt;"",RIGHT(I302,5)="공제 검토"),ROUND(E302*10/110,0),0)</f>
        <v/>
      </c>
    </row>
    <row r="303">
      <c r="A303" s="8" t="n"/>
      <c r="B303" s="9" t="n"/>
      <c r="C303" s="9" t="n"/>
      <c r="D303" s="9" t="n"/>
      <c r="E303" s="10" t="n"/>
      <c r="F303" s="9" t="n"/>
      <c r="G303" s="9" t="n"/>
      <c r="H303" s="11" t="n"/>
      <c r="I303" s="12">
        <f>IF(E303="","",IF(OR(H303="",H303="X"),"영수증 확인 / ","")&amp;IF(G303="","목적 누락 / ","")&amp;IF(F303="접대비","불공제(접대비)",IF(F303="차량유지비","차종 확인",IF(F303="여비교통비","교통비 확인",IF(F303="","용도 입력","공제 검토")))))</f>
        <v/>
      </c>
      <c r="J303" s="13">
        <f>IF(AND(E303&lt;&gt;"",RIGHT(I303,5)="공제 검토"),ROUND(E303*10/110,0),0)</f>
        <v/>
      </c>
    </row>
    <row r="304">
      <c r="A304" s="8" t="n"/>
      <c r="B304" s="9" t="n"/>
      <c r="C304" s="9" t="n"/>
      <c r="D304" s="9" t="n"/>
      <c r="E304" s="10" t="n"/>
      <c r="F304" s="9" t="n"/>
      <c r="G304" s="9" t="n"/>
      <c r="H304" s="11" t="n"/>
      <c r="I304" s="12">
        <f>IF(E304="","",IF(OR(H304="",H304="X"),"영수증 확인 / ","")&amp;IF(G304="","목적 누락 / ","")&amp;IF(F304="접대비","불공제(접대비)",IF(F304="차량유지비","차종 확인",IF(F304="여비교통비","교통비 확인",IF(F304="","용도 입력","공제 검토")))))</f>
        <v/>
      </c>
      <c r="J304" s="13">
        <f>IF(AND(E304&lt;&gt;"",RIGHT(I304,5)="공제 검토"),ROUND(E304*10/110,0),0)</f>
        <v/>
      </c>
    </row>
    <row r="305">
      <c r="A305" s="8" t="n"/>
      <c r="B305" s="9" t="n"/>
      <c r="C305" s="9" t="n"/>
      <c r="D305" s="9" t="n"/>
      <c r="E305" s="10" t="n"/>
      <c r="F305" s="9" t="n"/>
      <c r="G305" s="9" t="n"/>
      <c r="H305" s="11" t="n"/>
      <c r="I305" s="12">
        <f>IF(E305="","",IF(OR(H305="",H305="X"),"영수증 확인 / ","")&amp;IF(G305="","목적 누락 / ","")&amp;IF(F305="접대비","불공제(접대비)",IF(F305="차량유지비","차종 확인",IF(F305="여비교통비","교통비 확인",IF(F305="","용도 입력","공제 검토")))))</f>
        <v/>
      </c>
      <c r="J305" s="13">
        <f>IF(AND(E305&lt;&gt;"",RIGHT(I305,5)="공제 검토"),ROUND(E305*10/110,0),0)</f>
        <v/>
      </c>
    </row>
    <row r="306">
      <c r="A306" s="8" t="n"/>
      <c r="B306" s="9" t="n"/>
      <c r="C306" s="9" t="n"/>
      <c r="D306" s="9" t="n"/>
      <c r="E306" s="10" t="n"/>
      <c r="F306" s="9" t="n"/>
      <c r="G306" s="9" t="n"/>
      <c r="H306" s="11" t="n"/>
      <c r="I306" s="12">
        <f>IF(E306="","",IF(OR(H306="",H306="X"),"영수증 확인 / ","")&amp;IF(G306="","목적 누락 / ","")&amp;IF(F306="접대비","불공제(접대비)",IF(F306="차량유지비","차종 확인",IF(F306="여비교통비","교통비 확인",IF(F306="","용도 입력","공제 검토")))))</f>
        <v/>
      </c>
      <c r="J306" s="13">
        <f>IF(AND(E306&lt;&gt;"",RIGHT(I306,5)="공제 검토"),ROUND(E306*10/110,0),0)</f>
        <v/>
      </c>
    </row>
    <row r="307">
      <c r="A307" s="8" t="n"/>
      <c r="B307" s="9" t="n"/>
      <c r="C307" s="9" t="n"/>
      <c r="D307" s="9" t="n"/>
      <c r="E307" s="10" t="n"/>
      <c r="F307" s="9" t="n"/>
      <c r="G307" s="9" t="n"/>
      <c r="H307" s="11" t="n"/>
      <c r="I307" s="12">
        <f>IF(E307="","",IF(OR(H307="",H307="X"),"영수증 확인 / ","")&amp;IF(G307="","목적 누락 / ","")&amp;IF(F307="접대비","불공제(접대비)",IF(F307="차량유지비","차종 확인",IF(F307="여비교통비","교통비 확인",IF(F307="","용도 입력","공제 검토")))))</f>
        <v/>
      </c>
      <c r="J307" s="13">
        <f>IF(AND(E307&lt;&gt;"",RIGHT(I307,5)="공제 검토"),ROUND(E307*10/110,0),0)</f>
        <v/>
      </c>
    </row>
    <row r="308">
      <c r="A308" s="8" t="n"/>
      <c r="B308" s="9" t="n"/>
      <c r="C308" s="9" t="n"/>
      <c r="D308" s="9" t="n"/>
      <c r="E308" s="10" t="n"/>
      <c r="F308" s="9" t="n"/>
      <c r="G308" s="9" t="n"/>
      <c r="H308" s="11" t="n"/>
      <c r="I308" s="12">
        <f>IF(E308="","",IF(OR(H308="",H308="X"),"영수증 확인 / ","")&amp;IF(G308="","목적 누락 / ","")&amp;IF(F308="접대비","불공제(접대비)",IF(F308="차량유지비","차종 확인",IF(F308="여비교통비","교통비 확인",IF(F308="","용도 입력","공제 검토")))))</f>
        <v/>
      </c>
      <c r="J308" s="13">
        <f>IF(AND(E308&lt;&gt;"",RIGHT(I308,5)="공제 검토"),ROUND(E308*10/110,0),0)</f>
        <v/>
      </c>
    </row>
    <row r="309">
      <c r="A309" s="8" t="n"/>
      <c r="B309" s="9" t="n"/>
      <c r="C309" s="9" t="n"/>
      <c r="D309" s="9" t="n"/>
      <c r="E309" s="10" t="n"/>
      <c r="F309" s="9" t="n"/>
      <c r="G309" s="9" t="n"/>
      <c r="H309" s="11" t="n"/>
      <c r="I309" s="12">
        <f>IF(E309="","",IF(OR(H309="",H309="X"),"영수증 확인 / ","")&amp;IF(G309="","목적 누락 / ","")&amp;IF(F309="접대비","불공제(접대비)",IF(F309="차량유지비","차종 확인",IF(F309="여비교통비","교통비 확인",IF(F309="","용도 입력","공제 검토")))))</f>
        <v/>
      </c>
      <c r="J309" s="13">
        <f>IF(AND(E309&lt;&gt;"",RIGHT(I309,5)="공제 검토"),ROUND(E309*10/110,0),0)</f>
        <v/>
      </c>
    </row>
    <row r="310">
      <c r="A310" s="8" t="n"/>
      <c r="B310" s="9" t="n"/>
      <c r="C310" s="9" t="n"/>
      <c r="D310" s="9" t="n"/>
      <c r="E310" s="10" t="n"/>
      <c r="F310" s="9" t="n"/>
      <c r="G310" s="9" t="n"/>
      <c r="H310" s="11" t="n"/>
      <c r="I310" s="12">
        <f>IF(E310="","",IF(OR(H310="",H310="X"),"영수증 확인 / ","")&amp;IF(G310="","목적 누락 / ","")&amp;IF(F310="접대비","불공제(접대비)",IF(F310="차량유지비","차종 확인",IF(F310="여비교통비","교통비 확인",IF(F310="","용도 입력","공제 검토")))))</f>
        <v/>
      </c>
      <c r="J310" s="13">
        <f>IF(AND(E310&lt;&gt;"",RIGHT(I310,5)="공제 검토"),ROUND(E310*10/110,0),0)</f>
        <v/>
      </c>
    </row>
    <row r="311">
      <c r="A311" s="8" t="n"/>
      <c r="B311" s="9" t="n"/>
      <c r="C311" s="9" t="n"/>
      <c r="D311" s="9" t="n"/>
      <c r="E311" s="10" t="n"/>
      <c r="F311" s="9" t="n"/>
      <c r="G311" s="9" t="n"/>
      <c r="H311" s="11" t="n"/>
      <c r="I311" s="12">
        <f>IF(E311="","",IF(OR(H311="",H311="X"),"영수증 확인 / ","")&amp;IF(G311="","목적 누락 / ","")&amp;IF(F311="접대비","불공제(접대비)",IF(F311="차량유지비","차종 확인",IF(F311="여비교통비","교통비 확인",IF(F311="","용도 입력","공제 검토")))))</f>
        <v/>
      </c>
      <c r="J311" s="13">
        <f>IF(AND(E311&lt;&gt;"",RIGHT(I311,5)="공제 검토"),ROUND(E311*10/110,0),0)</f>
        <v/>
      </c>
    </row>
    <row r="312">
      <c r="A312" s="8" t="n"/>
      <c r="B312" s="9" t="n"/>
      <c r="C312" s="9" t="n"/>
      <c r="D312" s="9" t="n"/>
      <c r="E312" s="10" t="n"/>
      <c r="F312" s="9" t="n"/>
      <c r="G312" s="9" t="n"/>
      <c r="H312" s="11" t="n"/>
      <c r="I312" s="12">
        <f>IF(E312="","",IF(OR(H312="",H312="X"),"영수증 확인 / ","")&amp;IF(G312="","목적 누락 / ","")&amp;IF(F312="접대비","불공제(접대비)",IF(F312="차량유지비","차종 확인",IF(F312="여비교통비","교통비 확인",IF(F312="","용도 입력","공제 검토")))))</f>
        <v/>
      </c>
      <c r="J312" s="13">
        <f>IF(AND(E312&lt;&gt;"",RIGHT(I312,5)="공제 검토"),ROUND(E312*10/110,0),0)</f>
        <v/>
      </c>
    </row>
    <row r="313">
      <c r="A313" s="8" t="n"/>
      <c r="B313" s="9" t="n"/>
      <c r="C313" s="9" t="n"/>
      <c r="D313" s="9" t="n"/>
      <c r="E313" s="10" t="n"/>
      <c r="F313" s="9" t="n"/>
      <c r="G313" s="9" t="n"/>
      <c r="H313" s="11" t="n"/>
      <c r="I313" s="12">
        <f>IF(E313="","",IF(OR(H313="",H313="X"),"영수증 확인 / ","")&amp;IF(G313="","목적 누락 / ","")&amp;IF(F313="접대비","불공제(접대비)",IF(F313="차량유지비","차종 확인",IF(F313="여비교통비","교통비 확인",IF(F313="","용도 입력","공제 검토")))))</f>
        <v/>
      </c>
      <c r="J313" s="13">
        <f>IF(AND(E313&lt;&gt;"",RIGHT(I313,5)="공제 검토"),ROUND(E313*10/110,0),0)</f>
        <v/>
      </c>
    </row>
    <row r="314">
      <c r="A314" s="8" t="n"/>
      <c r="B314" s="9" t="n"/>
      <c r="C314" s="9" t="n"/>
      <c r="D314" s="9" t="n"/>
      <c r="E314" s="10" t="n"/>
      <c r="F314" s="9" t="n"/>
      <c r="G314" s="9" t="n"/>
      <c r="H314" s="11" t="n"/>
      <c r="I314" s="12">
        <f>IF(E314="","",IF(OR(H314="",H314="X"),"영수증 확인 / ","")&amp;IF(G314="","목적 누락 / ","")&amp;IF(F314="접대비","불공제(접대비)",IF(F314="차량유지비","차종 확인",IF(F314="여비교통비","교통비 확인",IF(F314="","용도 입력","공제 검토")))))</f>
        <v/>
      </c>
      <c r="J314" s="13">
        <f>IF(AND(E314&lt;&gt;"",RIGHT(I314,5)="공제 검토"),ROUND(E314*10/110,0),0)</f>
        <v/>
      </c>
    </row>
    <row r="315">
      <c r="A315" s="8" t="n"/>
      <c r="B315" s="9" t="n"/>
      <c r="C315" s="9" t="n"/>
      <c r="D315" s="9" t="n"/>
      <c r="E315" s="10" t="n"/>
      <c r="F315" s="9" t="n"/>
      <c r="G315" s="9" t="n"/>
      <c r="H315" s="11" t="n"/>
      <c r="I315" s="12">
        <f>IF(E315="","",IF(OR(H315="",H315="X"),"영수증 확인 / ","")&amp;IF(G315="","목적 누락 / ","")&amp;IF(F315="접대비","불공제(접대비)",IF(F315="차량유지비","차종 확인",IF(F315="여비교통비","교통비 확인",IF(F315="","용도 입력","공제 검토")))))</f>
        <v/>
      </c>
      <c r="J315" s="13">
        <f>IF(AND(E315&lt;&gt;"",RIGHT(I315,5)="공제 검토"),ROUND(E315*10/110,0),0)</f>
        <v/>
      </c>
    </row>
    <row r="316">
      <c r="A316" s="8" t="n"/>
      <c r="B316" s="9" t="n"/>
      <c r="C316" s="9" t="n"/>
      <c r="D316" s="9" t="n"/>
      <c r="E316" s="10" t="n"/>
      <c r="F316" s="9" t="n"/>
      <c r="G316" s="9" t="n"/>
      <c r="H316" s="11" t="n"/>
      <c r="I316" s="12">
        <f>IF(E316="","",IF(OR(H316="",H316="X"),"영수증 확인 / ","")&amp;IF(G316="","목적 누락 / ","")&amp;IF(F316="접대비","불공제(접대비)",IF(F316="차량유지비","차종 확인",IF(F316="여비교통비","교통비 확인",IF(F316="","용도 입력","공제 검토")))))</f>
        <v/>
      </c>
      <c r="J316" s="13">
        <f>IF(AND(E316&lt;&gt;"",RIGHT(I316,5)="공제 검토"),ROUND(E316*10/110,0),0)</f>
        <v/>
      </c>
    </row>
    <row r="317">
      <c r="A317" s="8" t="n"/>
      <c r="B317" s="9" t="n"/>
      <c r="C317" s="9" t="n"/>
      <c r="D317" s="9" t="n"/>
      <c r="E317" s="10" t="n"/>
      <c r="F317" s="9" t="n"/>
      <c r="G317" s="9" t="n"/>
      <c r="H317" s="11" t="n"/>
      <c r="I317" s="12">
        <f>IF(E317="","",IF(OR(H317="",H317="X"),"영수증 확인 / ","")&amp;IF(G317="","목적 누락 / ","")&amp;IF(F317="접대비","불공제(접대비)",IF(F317="차량유지비","차종 확인",IF(F317="여비교통비","교통비 확인",IF(F317="","용도 입력","공제 검토")))))</f>
        <v/>
      </c>
      <c r="J317" s="13">
        <f>IF(AND(E317&lt;&gt;"",RIGHT(I317,5)="공제 검토"),ROUND(E317*10/110,0),0)</f>
        <v/>
      </c>
    </row>
    <row r="318">
      <c r="A318" s="8" t="n"/>
      <c r="B318" s="9" t="n"/>
      <c r="C318" s="9" t="n"/>
      <c r="D318" s="9" t="n"/>
      <c r="E318" s="10" t="n"/>
      <c r="F318" s="9" t="n"/>
      <c r="G318" s="9" t="n"/>
      <c r="H318" s="11" t="n"/>
      <c r="I318" s="12">
        <f>IF(E318="","",IF(OR(H318="",H318="X"),"영수증 확인 / ","")&amp;IF(G318="","목적 누락 / ","")&amp;IF(F318="접대비","불공제(접대비)",IF(F318="차량유지비","차종 확인",IF(F318="여비교통비","교통비 확인",IF(F318="","용도 입력","공제 검토")))))</f>
        <v/>
      </c>
      <c r="J318" s="13">
        <f>IF(AND(E318&lt;&gt;"",RIGHT(I318,5)="공제 검토"),ROUND(E318*10/110,0),0)</f>
        <v/>
      </c>
    </row>
    <row r="319">
      <c r="A319" s="8" t="n"/>
      <c r="B319" s="9" t="n"/>
      <c r="C319" s="9" t="n"/>
      <c r="D319" s="9" t="n"/>
      <c r="E319" s="10" t="n"/>
      <c r="F319" s="9" t="n"/>
      <c r="G319" s="9" t="n"/>
      <c r="H319" s="11" t="n"/>
      <c r="I319" s="12">
        <f>IF(E319="","",IF(OR(H319="",H319="X"),"영수증 확인 / ","")&amp;IF(G319="","목적 누락 / ","")&amp;IF(F319="접대비","불공제(접대비)",IF(F319="차량유지비","차종 확인",IF(F319="여비교통비","교통비 확인",IF(F319="","용도 입력","공제 검토")))))</f>
        <v/>
      </c>
      <c r="J319" s="13">
        <f>IF(AND(E319&lt;&gt;"",RIGHT(I319,5)="공제 검토"),ROUND(E319*10/110,0),0)</f>
        <v/>
      </c>
    </row>
    <row r="320">
      <c r="A320" s="8" t="n"/>
      <c r="B320" s="9" t="n"/>
      <c r="C320" s="9" t="n"/>
      <c r="D320" s="9" t="n"/>
      <c r="E320" s="10" t="n"/>
      <c r="F320" s="9" t="n"/>
      <c r="G320" s="9" t="n"/>
      <c r="H320" s="11" t="n"/>
      <c r="I320" s="12">
        <f>IF(E320="","",IF(OR(H320="",H320="X"),"영수증 확인 / ","")&amp;IF(G320="","목적 누락 / ","")&amp;IF(F320="접대비","불공제(접대비)",IF(F320="차량유지비","차종 확인",IF(F320="여비교통비","교통비 확인",IF(F320="","용도 입력","공제 검토")))))</f>
        <v/>
      </c>
      <c r="J320" s="13">
        <f>IF(AND(E320&lt;&gt;"",RIGHT(I320,5)="공제 검토"),ROUND(E320*10/110,0),0)</f>
        <v/>
      </c>
    </row>
    <row r="321">
      <c r="A321" s="8" t="n"/>
      <c r="B321" s="9" t="n"/>
      <c r="C321" s="9" t="n"/>
      <c r="D321" s="9" t="n"/>
      <c r="E321" s="10" t="n"/>
      <c r="F321" s="9" t="n"/>
      <c r="G321" s="9" t="n"/>
      <c r="H321" s="11" t="n"/>
      <c r="I321" s="12">
        <f>IF(E321="","",IF(OR(H321="",H321="X"),"영수증 확인 / ","")&amp;IF(G321="","목적 누락 / ","")&amp;IF(F321="접대비","불공제(접대비)",IF(F321="차량유지비","차종 확인",IF(F321="여비교통비","교통비 확인",IF(F321="","용도 입력","공제 검토")))))</f>
        <v/>
      </c>
      <c r="J321" s="13">
        <f>IF(AND(E321&lt;&gt;"",RIGHT(I321,5)="공제 검토"),ROUND(E321*10/110,0),0)</f>
        <v/>
      </c>
    </row>
    <row r="322">
      <c r="A322" s="8" t="n"/>
      <c r="B322" s="9" t="n"/>
      <c r="C322" s="9" t="n"/>
      <c r="D322" s="9" t="n"/>
      <c r="E322" s="10" t="n"/>
      <c r="F322" s="9" t="n"/>
      <c r="G322" s="9" t="n"/>
      <c r="H322" s="11" t="n"/>
      <c r="I322" s="12">
        <f>IF(E322="","",IF(OR(H322="",H322="X"),"영수증 확인 / ","")&amp;IF(G322="","목적 누락 / ","")&amp;IF(F322="접대비","불공제(접대비)",IF(F322="차량유지비","차종 확인",IF(F322="여비교통비","교통비 확인",IF(F322="","용도 입력","공제 검토")))))</f>
        <v/>
      </c>
      <c r="J322" s="13">
        <f>IF(AND(E322&lt;&gt;"",RIGHT(I322,5)="공제 검토"),ROUND(E322*10/110,0),0)</f>
        <v/>
      </c>
    </row>
    <row r="323">
      <c r="A323" s="8" t="n"/>
      <c r="B323" s="9" t="n"/>
      <c r="C323" s="9" t="n"/>
      <c r="D323" s="9" t="n"/>
      <c r="E323" s="10" t="n"/>
      <c r="F323" s="9" t="n"/>
      <c r="G323" s="9" t="n"/>
      <c r="H323" s="11" t="n"/>
      <c r="I323" s="12">
        <f>IF(E323="","",IF(OR(H323="",H323="X"),"영수증 확인 / ","")&amp;IF(G323="","목적 누락 / ","")&amp;IF(F323="접대비","불공제(접대비)",IF(F323="차량유지비","차종 확인",IF(F323="여비교통비","교통비 확인",IF(F323="","용도 입력","공제 검토")))))</f>
        <v/>
      </c>
      <c r="J323" s="13">
        <f>IF(AND(E323&lt;&gt;"",RIGHT(I323,5)="공제 검토"),ROUND(E323*10/110,0),0)</f>
        <v/>
      </c>
    </row>
    <row r="324">
      <c r="A324" s="8" t="n"/>
      <c r="B324" s="9" t="n"/>
      <c r="C324" s="9" t="n"/>
      <c r="D324" s="9" t="n"/>
      <c r="E324" s="10" t="n"/>
      <c r="F324" s="9" t="n"/>
      <c r="G324" s="9" t="n"/>
      <c r="H324" s="11" t="n"/>
      <c r="I324" s="12">
        <f>IF(E324="","",IF(OR(H324="",H324="X"),"영수증 확인 / ","")&amp;IF(G324="","목적 누락 / ","")&amp;IF(F324="접대비","불공제(접대비)",IF(F324="차량유지비","차종 확인",IF(F324="여비교통비","교통비 확인",IF(F324="","용도 입력","공제 검토")))))</f>
        <v/>
      </c>
      <c r="J324" s="13">
        <f>IF(AND(E324&lt;&gt;"",RIGHT(I324,5)="공제 검토"),ROUND(E324*10/110,0),0)</f>
        <v/>
      </c>
    </row>
    <row r="325">
      <c r="A325" s="8" t="n"/>
      <c r="B325" s="9" t="n"/>
      <c r="C325" s="9" t="n"/>
      <c r="D325" s="9" t="n"/>
      <c r="E325" s="10" t="n"/>
      <c r="F325" s="9" t="n"/>
      <c r="G325" s="9" t="n"/>
      <c r="H325" s="11" t="n"/>
      <c r="I325" s="12">
        <f>IF(E325="","",IF(OR(H325="",H325="X"),"영수증 확인 / ","")&amp;IF(G325="","목적 누락 / ","")&amp;IF(F325="접대비","불공제(접대비)",IF(F325="차량유지비","차종 확인",IF(F325="여비교통비","교통비 확인",IF(F325="","용도 입력","공제 검토")))))</f>
        <v/>
      </c>
      <c r="J325" s="13">
        <f>IF(AND(E325&lt;&gt;"",RIGHT(I325,5)="공제 검토"),ROUND(E325*10/110,0),0)</f>
        <v/>
      </c>
    </row>
    <row r="326">
      <c r="A326" s="8" t="n"/>
      <c r="B326" s="9" t="n"/>
      <c r="C326" s="9" t="n"/>
      <c r="D326" s="9" t="n"/>
      <c r="E326" s="10" t="n"/>
      <c r="F326" s="9" t="n"/>
      <c r="G326" s="9" t="n"/>
      <c r="H326" s="11" t="n"/>
      <c r="I326" s="12">
        <f>IF(E326="","",IF(OR(H326="",H326="X"),"영수증 확인 / ","")&amp;IF(G326="","목적 누락 / ","")&amp;IF(F326="접대비","불공제(접대비)",IF(F326="차량유지비","차종 확인",IF(F326="여비교통비","교통비 확인",IF(F326="","용도 입력","공제 검토")))))</f>
        <v/>
      </c>
      <c r="J326" s="13">
        <f>IF(AND(E326&lt;&gt;"",RIGHT(I326,5)="공제 검토"),ROUND(E326*10/110,0),0)</f>
        <v/>
      </c>
    </row>
    <row r="327">
      <c r="A327" s="8" t="n"/>
      <c r="B327" s="9" t="n"/>
      <c r="C327" s="9" t="n"/>
      <c r="D327" s="9" t="n"/>
      <c r="E327" s="10" t="n"/>
      <c r="F327" s="9" t="n"/>
      <c r="G327" s="9" t="n"/>
      <c r="H327" s="11" t="n"/>
      <c r="I327" s="12">
        <f>IF(E327="","",IF(OR(H327="",H327="X"),"영수증 확인 / ","")&amp;IF(G327="","목적 누락 / ","")&amp;IF(F327="접대비","불공제(접대비)",IF(F327="차량유지비","차종 확인",IF(F327="여비교통비","교통비 확인",IF(F327="","용도 입력","공제 검토")))))</f>
        <v/>
      </c>
      <c r="J327" s="13">
        <f>IF(AND(E327&lt;&gt;"",RIGHT(I327,5)="공제 검토"),ROUND(E327*10/110,0),0)</f>
        <v/>
      </c>
    </row>
    <row r="328">
      <c r="A328" s="8" t="n"/>
      <c r="B328" s="9" t="n"/>
      <c r="C328" s="9" t="n"/>
      <c r="D328" s="9" t="n"/>
      <c r="E328" s="10" t="n"/>
      <c r="F328" s="9" t="n"/>
      <c r="G328" s="9" t="n"/>
      <c r="H328" s="11" t="n"/>
      <c r="I328" s="12">
        <f>IF(E328="","",IF(OR(H328="",H328="X"),"영수증 확인 / ","")&amp;IF(G328="","목적 누락 / ","")&amp;IF(F328="접대비","불공제(접대비)",IF(F328="차량유지비","차종 확인",IF(F328="여비교통비","교통비 확인",IF(F328="","용도 입력","공제 검토")))))</f>
        <v/>
      </c>
      <c r="J328" s="13">
        <f>IF(AND(E328&lt;&gt;"",RIGHT(I328,5)="공제 검토"),ROUND(E328*10/110,0),0)</f>
        <v/>
      </c>
    </row>
    <row r="329">
      <c r="A329" s="8" t="n"/>
      <c r="B329" s="9" t="n"/>
      <c r="C329" s="9" t="n"/>
      <c r="D329" s="9" t="n"/>
      <c r="E329" s="10" t="n"/>
      <c r="F329" s="9" t="n"/>
      <c r="G329" s="9" t="n"/>
      <c r="H329" s="11" t="n"/>
      <c r="I329" s="12">
        <f>IF(E329="","",IF(OR(H329="",H329="X"),"영수증 확인 / ","")&amp;IF(G329="","목적 누락 / ","")&amp;IF(F329="접대비","불공제(접대비)",IF(F329="차량유지비","차종 확인",IF(F329="여비교통비","교통비 확인",IF(F329="","용도 입력","공제 검토")))))</f>
        <v/>
      </c>
      <c r="J329" s="13">
        <f>IF(AND(E329&lt;&gt;"",RIGHT(I329,5)="공제 검토"),ROUND(E329*10/110,0),0)</f>
        <v/>
      </c>
    </row>
    <row r="330">
      <c r="A330" s="8" t="n"/>
      <c r="B330" s="9" t="n"/>
      <c r="C330" s="9" t="n"/>
      <c r="D330" s="9" t="n"/>
      <c r="E330" s="10" t="n"/>
      <c r="F330" s="9" t="n"/>
      <c r="G330" s="9" t="n"/>
      <c r="H330" s="11" t="n"/>
      <c r="I330" s="12">
        <f>IF(E330="","",IF(OR(H330="",H330="X"),"영수증 확인 / ","")&amp;IF(G330="","목적 누락 / ","")&amp;IF(F330="접대비","불공제(접대비)",IF(F330="차량유지비","차종 확인",IF(F330="여비교통비","교통비 확인",IF(F330="","용도 입력","공제 검토")))))</f>
        <v/>
      </c>
      <c r="J330" s="13">
        <f>IF(AND(E330&lt;&gt;"",RIGHT(I330,5)="공제 검토"),ROUND(E330*10/110,0),0)</f>
        <v/>
      </c>
    </row>
    <row r="331">
      <c r="A331" s="8" t="n"/>
      <c r="B331" s="9" t="n"/>
      <c r="C331" s="9" t="n"/>
      <c r="D331" s="9" t="n"/>
      <c r="E331" s="10" t="n"/>
      <c r="F331" s="9" t="n"/>
      <c r="G331" s="9" t="n"/>
      <c r="H331" s="11" t="n"/>
      <c r="I331" s="12">
        <f>IF(E331="","",IF(OR(H331="",H331="X"),"영수증 확인 / ","")&amp;IF(G331="","목적 누락 / ","")&amp;IF(F331="접대비","불공제(접대비)",IF(F331="차량유지비","차종 확인",IF(F331="여비교통비","교통비 확인",IF(F331="","용도 입력","공제 검토")))))</f>
        <v/>
      </c>
      <c r="J331" s="13">
        <f>IF(AND(E331&lt;&gt;"",RIGHT(I331,5)="공제 검토"),ROUND(E331*10/110,0),0)</f>
        <v/>
      </c>
    </row>
    <row r="332">
      <c r="A332" s="8" t="n"/>
      <c r="B332" s="9" t="n"/>
      <c r="C332" s="9" t="n"/>
      <c r="D332" s="9" t="n"/>
      <c r="E332" s="10" t="n"/>
      <c r="F332" s="9" t="n"/>
      <c r="G332" s="9" t="n"/>
      <c r="H332" s="11" t="n"/>
      <c r="I332" s="12">
        <f>IF(E332="","",IF(OR(H332="",H332="X"),"영수증 확인 / ","")&amp;IF(G332="","목적 누락 / ","")&amp;IF(F332="접대비","불공제(접대비)",IF(F332="차량유지비","차종 확인",IF(F332="여비교통비","교통비 확인",IF(F332="","용도 입력","공제 검토")))))</f>
        <v/>
      </c>
      <c r="J332" s="13">
        <f>IF(AND(E332&lt;&gt;"",RIGHT(I332,5)="공제 검토"),ROUND(E332*10/110,0),0)</f>
        <v/>
      </c>
    </row>
    <row r="333">
      <c r="A333" s="8" t="n"/>
      <c r="B333" s="9" t="n"/>
      <c r="C333" s="9" t="n"/>
      <c r="D333" s="9" t="n"/>
      <c r="E333" s="10" t="n"/>
      <c r="F333" s="9" t="n"/>
      <c r="G333" s="9" t="n"/>
      <c r="H333" s="11" t="n"/>
      <c r="I333" s="12">
        <f>IF(E333="","",IF(OR(H333="",H333="X"),"영수증 확인 / ","")&amp;IF(G333="","목적 누락 / ","")&amp;IF(F333="접대비","불공제(접대비)",IF(F333="차량유지비","차종 확인",IF(F333="여비교통비","교통비 확인",IF(F333="","용도 입력","공제 검토")))))</f>
        <v/>
      </c>
      <c r="J333" s="13">
        <f>IF(AND(E333&lt;&gt;"",RIGHT(I333,5)="공제 검토"),ROUND(E333*10/110,0),0)</f>
        <v/>
      </c>
    </row>
    <row r="334">
      <c r="A334" s="8" t="n"/>
      <c r="B334" s="9" t="n"/>
      <c r="C334" s="9" t="n"/>
      <c r="D334" s="9" t="n"/>
      <c r="E334" s="10" t="n"/>
      <c r="F334" s="9" t="n"/>
      <c r="G334" s="9" t="n"/>
      <c r="H334" s="11" t="n"/>
      <c r="I334" s="12">
        <f>IF(E334="","",IF(OR(H334="",H334="X"),"영수증 확인 / ","")&amp;IF(G334="","목적 누락 / ","")&amp;IF(F334="접대비","불공제(접대비)",IF(F334="차량유지비","차종 확인",IF(F334="여비교통비","교통비 확인",IF(F334="","용도 입력","공제 검토")))))</f>
        <v/>
      </c>
      <c r="J334" s="13">
        <f>IF(AND(E334&lt;&gt;"",RIGHT(I334,5)="공제 검토"),ROUND(E334*10/110,0),0)</f>
        <v/>
      </c>
    </row>
    <row r="335">
      <c r="A335" s="8" t="n"/>
      <c r="B335" s="9" t="n"/>
      <c r="C335" s="9" t="n"/>
      <c r="D335" s="9" t="n"/>
      <c r="E335" s="10" t="n"/>
      <c r="F335" s="9" t="n"/>
      <c r="G335" s="9" t="n"/>
      <c r="H335" s="11" t="n"/>
      <c r="I335" s="12">
        <f>IF(E335="","",IF(OR(H335="",H335="X"),"영수증 확인 / ","")&amp;IF(G335="","목적 누락 / ","")&amp;IF(F335="접대비","불공제(접대비)",IF(F335="차량유지비","차종 확인",IF(F335="여비교통비","교통비 확인",IF(F335="","용도 입력","공제 검토")))))</f>
        <v/>
      </c>
      <c r="J335" s="13">
        <f>IF(AND(E335&lt;&gt;"",RIGHT(I335,5)="공제 검토"),ROUND(E335*10/110,0),0)</f>
        <v/>
      </c>
    </row>
    <row r="336">
      <c r="A336" s="8" t="n"/>
      <c r="B336" s="9" t="n"/>
      <c r="C336" s="9" t="n"/>
      <c r="D336" s="9" t="n"/>
      <c r="E336" s="10" t="n"/>
      <c r="F336" s="9" t="n"/>
      <c r="G336" s="9" t="n"/>
      <c r="H336" s="11" t="n"/>
      <c r="I336" s="12">
        <f>IF(E336="","",IF(OR(H336="",H336="X"),"영수증 확인 / ","")&amp;IF(G336="","목적 누락 / ","")&amp;IF(F336="접대비","불공제(접대비)",IF(F336="차량유지비","차종 확인",IF(F336="여비교통비","교통비 확인",IF(F336="","용도 입력","공제 검토")))))</f>
        <v/>
      </c>
      <c r="J336" s="13">
        <f>IF(AND(E336&lt;&gt;"",RIGHT(I336,5)="공제 검토"),ROUND(E336*10/110,0),0)</f>
        <v/>
      </c>
    </row>
    <row r="337">
      <c r="A337" s="8" t="n"/>
      <c r="B337" s="9" t="n"/>
      <c r="C337" s="9" t="n"/>
      <c r="D337" s="9" t="n"/>
      <c r="E337" s="10" t="n"/>
      <c r="F337" s="9" t="n"/>
      <c r="G337" s="9" t="n"/>
      <c r="H337" s="11" t="n"/>
      <c r="I337" s="12">
        <f>IF(E337="","",IF(OR(H337="",H337="X"),"영수증 확인 / ","")&amp;IF(G337="","목적 누락 / ","")&amp;IF(F337="접대비","불공제(접대비)",IF(F337="차량유지비","차종 확인",IF(F337="여비교통비","교통비 확인",IF(F337="","용도 입력","공제 검토")))))</f>
        <v/>
      </c>
      <c r="J337" s="13">
        <f>IF(AND(E337&lt;&gt;"",RIGHT(I337,5)="공제 검토"),ROUND(E337*10/110,0),0)</f>
        <v/>
      </c>
    </row>
    <row r="338">
      <c r="A338" s="8" t="n"/>
      <c r="B338" s="9" t="n"/>
      <c r="C338" s="9" t="n"/>
      <c r="D338" s="9" t="n"/>
      <c r="E338" s="10" t="n"/>
      <c r="F338" s="9" t="n"/>
      <c r="G338" s="9" t="n"/>
      <c r="H338" s="11" t="n"/>
      <c r="I338" s="12">
        <f>IF(E338="","",IF(OR(H338="",H338="X"),"영수증 확인 / ","")&amp;IF(G338="","목적 누락 / ","")&amp;IF(F338="접대비","불공제(접대비)",IF(F338="차량유지비","차종 확인",IF(F338="여비교통비","교통비 확인",IF(F338="","용도 입력","공제 검토")))))</f>
        <v/>
      </c>
      <c r="J338" s="13">
        <f>IF(AND(E338&lt;&gt;"",RIGHT(I338,5)="공제 검토"),ROUND(E338*10/110,0),0)</f>
        <v/>
      </c>
    </row>
    <row r="339">
      <c r="A339" s="8" t="n"/>
      <c r="B339" s="9" t="n"/>
      <c r="C339" s="9" t="n"/>
      <c r="D339" s="9" t="n"/>
      <c r="E339" s="10" t="n"/>
      <c r="F339" s="9" t="n"/>
      <c r="G339" s="9" t="n"/>
      <c r="H339" s="11" t="n"/>
      <c r="I339" s="12">
        <f>IF(E339="","",IF(OR(H339="",H339="X"),"영수증 확인 / ","")&amp;IF(G339="","목적 누락 / ","")&amp;IF(F339="접대비","불공제(접대비)",IF(F339="차량유지비","차종 확인",IF(F339="여비교통비","교통비 확인",IF(F339="","용도 입력","공제 검토")))))</f>
        <v/>
      </c>
      <c r="J339" s="13">
        <f>IF(AND(E339&lt;&gt;"",RIGHT(I339,5)="공제 검토"),ROUND(E339*10/110,0),0)</f>
        <v/>
      </c>
    </row>
    <row r="340">
      <c r="A340" s="8" t="n"/>
      <c r="B340" s="9" t="n"/>
      <c r="C340" s="9" t="n"/>
      <c r="D340" s="9" t="n"/>
      <c r="E340" s="10" t="n"/>
      <c r="F340" s="9" t="n"/>
      <c r="G340" s="9" t="n"/>
      <c r="H340" s="11" t="n"/>
      <c r="I340" s="12">
        <f>IF(E340="","",IF(OR(H340="",H340="X"),"영수증 확인 / ","")&amp;IF(G340="","목적 누락 / ","")&amp;IF(F340="접대비","불공제(접대비)",IF(F340="차량유지비","차종 확인",IF(F340="여비교통비","교통비 확인",IF(F340="","용도 입력","공제 검토")))))</f>
        <v/>
      </c>
      <c r="J340" s="13">
        <f>IF(AND(E340&lt;&gt;"",RIGHT(I340,5)="공제 검토"),ROUND(E340*10/110,0),0)</f>
        <v/>
      </c>
    </row>
    <row r="341">
      <c r="A341" s="8" t="n"/>
      <c r="B341" s="9" t="n"/>
      <c r="C341" s="9" t="n"/>
      <c r="D341" s="9" t="n"/>
      <c r="E341" s="10" t="n"/>
      <c r="F341" s="9" t="n"/>
      <c r="G341" s="9" t="n"/>
      <c r="H341" s="11" t="n"/>
      <c r="I341" s="12">
        <f>IF(E341="","",IF(OR(H341="",H341="X"),"영수증 확인 / ","")&amp;IF(G341="","목적 누락 / ","")&amp;IF(F341="접대비","불공제(접대비)",IF(F341="차량유지비","차종 확인",IF(F341="여비교통비","교통비 확인",IF(F341="","용도 입력","공제 검토")))))</f>
        <v/>
      </c>
      <c r="J341" s="13">
        <f>IF(AND(E341&lt;&gt;"",RIGHT(I341,5)="공제 검토"),ROUND(E341*10/110,0),0)</f>
        <v/>
      </c>
    </row>
    <row r="342">
      <c r="A342" s="8" t="n"/>
      <c r="B342" s="9" t="n"/>
      <c r="C342" s="9" t="n"/>
      <c r="D342" s="9" t="n"/>
      <c r="E342" s="10" t="n"/>
      <c r="F342" s="9" t="n"/>
      <c r="G342" s="9" t="n"/>
      <c r="H342" s="11" t="n"/>
      <c r="I342" s="12">
        <f>IF(E342="","",IF(OR(H342="",H342="X"),"영수증 확인 / ","")&amp;IF(G342="","목적 누락 / ","")&amp;IF(F342="접대비","불공제(접대비)",IF(F342="차량유지비","차종 확인",IF(F342="여비교통비","교통비 확인",IF(F342="","용도 입력","공제 검토")))))</f>
        <v/>
      </c>
      <c r="J342" s="13">
        <f>IF(AND(E342&lt;&gt;"",RIGHT(I342,5)="공제 검토"),ROUND(E342*10/110,0),0)</f>
        <v/>
      </c>
    </row>
    <row r="343">
      <c r="A343" s="8" t="n"/>
      <c r="B343" s="9" t="n"/>
      <c r="C343" s="9" t="n"/>
      <c r="D343" s="9" t="n"/>
      <c r="E343" s="10" t="n"/>
      <c r="F343" s="9" t="n"/>
      <c r="G343" s="9" t="n"/>
      <c r="H343" s="11" t="n"/>
      <c r="I343" s="12">
        <f>IF(E343="","",IF(OR(H343="",H343="X"),"영수증 확인 / ","")&amp;IF(G343="","목적 누락 / ","")&amp;IF(F343="접대비","불공제(접대비)",IF(F343="차량유지비","차종 확인",IF(F343="여비교통비","교통비 확인",IF(F343="","용도 입력","공제 검토")))))</f>
        <v/>
      </c>
      <c r="J343" s="13">
        <f>IF(AND(E343&lt;&gt;"",RIGHT(I343,5)="공제 검토"),ROUND(E343*10/110,0),0)</f>
        <v/>
      </c>
    </row>
    <row r="344">
      <c r="A344" s="8" t="n"/>
      <c r="B344" s="9" t="n"/>
      <c r="C344" s="9" t="n"/>
      <c r="D344" s="9" t="n"/>
      <c r="E344" s="10" t="n"/>
      <c r="F344" s="9" t="n"/>
      <c r="G344" s="9" t="n"/>
      <c r="H344" s="11" t="n"/>
      <c r="I344" s="12">
        <f>IF(E344="","",IF(OR(H344="",H344="X"),"영수증 확인 / ","")&amp;IF(G344="","목적 누락 / ","")&amp;IF(F344="접대비","불공제(접대비)",IF(F344="차량유지비","차종 확인",IF(F344="여비교통비","교통비 확인",IF(F344="","용도 입력","공제 검토")))))</f>
        <v/>
      </c>
      <c r="J344" s="13">
        <f>IF(AND(E344&lt;&gt;"",RIGHT(I344,5)="공제 검토"),ROUND(E344*10/110,0),0)</f>
        <v/>
      </c>
    </row>
    <row r="345">
      <c r="A345" s="8" t="n"/>
      <c r="B345" s="9" t="n"/>
      <c r="C345" s="9" t="n"/>
      <c r="D345" s="9" t="n"/>
      <c r="E345" s="10" t="n"/>
      <c r="F345" s="9" t="n"/>
      <c r="G345" s="9" t="n"/>
      <c r="H345" s="11" t="n"/>
      <c r="I345" s="12">
        <f>IF(E345="","",IF(OR(H345="",H345="X"),"영수증 확인 / ","")&amp;IF(G345="","목적 누락 / ","")&amp;IF(F345="접대비","불공제(접대비)",IF(F345="차량유지비","차종 확인",IF(F345="여비교통비","교통비 확인",IF(F345="","용도 입력","공제 검토")))))</f>
        <v/>
      </c>
      <c r="J345" s="13">
        <f>IF(AND(E345&lt;&gt;"",RIGHT(I345,5)="공제 검토"),ROUND(E345*10/110,0),0)</f>
        <v/>
      </c>
    </row>
    <row r="346">
      <c r="A346" s="8" t="n"/>
      <c r="B346" s="9" t="n"/>
      <c r="C346" s="9" t="n"/>
      <c r="D346" s="9" t="n"/>
      <c r="E346" s="10" t="n"/>
      <c r="F346" s="9" t="n"/>
      <c r="G346" s="9" t="n"/>
      <c r="H346" s="11" t="n"/>
      <c r="I346" s="12">
        <f>IF(E346="","",IF(OR(H346="",H346="X"),"영수증 확인 / ","")&amp;IF(G346="","목적 누락 / ","")&amp;IF(F346="접대비","불공제(접대비)",IF(F346="차량유지비","차종 확인",IF(F346="여비교통비","교통비 확인",IF(F346="","용도 입력","공제 검토")))))</f>
        <v/>
      </c>
      <c r="J346" s="13">
        <f>IF(AND(E346&lt;&gt;"",RIGHT(I346,5)="공제 검토"),ROUND(E346*10/110,0),0)</f>
        <v/>
      </c>
    </row>
    <row r="347">
      <c r="A347" s="8" t="n"/>
      <c r="B347" s="9" t="n"/>
      <c r="C347" s="9" t="n"/>
      <c r="D347" s="9" t="n"/>
      <c r="E347" s="10" t="n"/>
      <c r="F347" s="9" t="n"/>
      <c r="G347" s="9" t="n"/>
      <c r="H347" s="11" t="n"/>
      <c r="I347" s="12">
        <f>IF(E347="","",IF(OR(H347="",H347="X"),"영수증 확인 / ","")&amp;IF(G347="","목적 누락 / ","")&amp;IF(F347="접대비","불공제(접대비)",IF(F347="차량유지비","차종 확인",IF(F347="여비교통비","교통비 확인",IF(F347="","용도 입력","공제 검토")))))</f>
        <v/>
      </c>
      <c r="J347" s="13">
        <f>IF(AND(E347&lt;&gt;"",RIGHT(I347,5)="공제 검토"),ROUND(E347*10/110,0),0)</f>
        <v/>
      </c>
    </row>
    <row r="348">
      <c r="A348" s="8" t="n"/>
      <c r="B348" s="9" t="n"/>
      <c r="C348" s="9" t="n"/>
      <c r="D348" s="9" t="n"/>
      <c r="E348" s="10" t="n"/>
      <c r="F348" s="9" t="n"/>
      <c r="G348" s="9" t="n"/>
      <c r="H348" s="11" t="n"/>
      <c r="I348" s="12">
        <f>IF(E348="","",IF(OR(H348="",H348="X"),"영수증 확인 / ","")&amp;IF(G348="","목적 누락 / ","")&amp;IF(F348="접대비","불공제(접대비)",IF(F348="차량유지비","차종 확인",IF(F348="여비교통비","교통비 확인",IF(F348="","용도 입력","공제 검토")))))</f>
        <v/>
      </c>
      <c r="J348" s="13">
        <f>IF(AND(E348&lt;&gt;"",RIGHT(I348,5)="공제 검토"),ROUND(E348*10/110,0),0)</f>
        <v/>
      </c>
    </row>
    <row r="349">
      <c r="A349" s="8" t="n"/>
      <c r="B349" s="9" t="n"/>
      <c r="C349" s="9" t="n"/>
      <c r="D349" s="9" t="n"/>
      <c r="E349" s="10" t="n"/>
      <c r="F349" s="9" t="n"/>
      <c r="G349" s="9" t="n"/>
      <c r="H349" s="11" t="n"/>
      <c r="I349" s="12">
        <f>IF(E349="","",IF(OR(H349="",H349="X"),"영수증 확인 / ","")&amp;IF(G349="","목적 누락 / ","")&amp;IF(F349="접대비","불공제(접대비)",IF(F349="차량유지비","차종 확인",IF(F349="여비교통비","교통비 확인",IF(F349="","용도 입력","공제 검토")))))</f>
        <v/>
      </c>
      <c r="J349" s="13">
        <f>IF(AND(E349&lt;&gt;"",RIGHT(I349,5)="공제 검토"),ROUND(E349*10/110,0),0)</f>
        <v/>
      </c>
    </row>
    <row r="350">
      <c r="A350" s="8" t="n"/>
      <c r="B350" s="9" t="n"/>
      <c r="C350" s="9" t="n"/>
      <c r="D350" s="9" t="n"/>
      <c r="E350" s="10" t="n"/>
      <c r="F350" s="9" t="n"/>
      <c r="G350" s="9" t="n"/>
      <c r="H350" s="11" t="n"/>
      <c r="I350" s="12">
        <f>IF(E350="","",IF(OR(H350="",H350="X"),"영수증 확인 / ","")&amp;IF(G350="","목적 누락 / ","")&amp;IF(F350="접대비","불공제(접대비)",IF(F350="차량유지비","차종 확인",IF(F350="여비교통비","교통비 확인",IF(F350="","용도 입력","공제 검토")))))</f>
        <v/>
      </c>
      <c r="J350" s="13">
        <f>IF(AND(E350&lt;&gt;"",RIGHT(I350,5)="공제 검토"),ROUND(E350*10/110,0),0)</f>
        <v/>
      </c>
    </row>
    <row r="351">
      <c r="A351" s="8" t="n"/>
      <c r="B351" s="9" t="n"/>
      <c r="C351" s="9" t="n"/>
      <c r="D351" s="9" t="n"/>
      <c r="E351" s="10" t="n"/>
      <c r="F351" s="9" t="n"/>
      <c r="G351" s="9" t="n"/>
      <c r="H351" s="11" t="n"/>
      <c r="I351" s="12">
        <f>IF(E351="","",IF(OR(H351="",H351="X"),"영수증 확인 / ","")&amp;IF(G351="","목적 누락 / ","")&amp;IF(F351="접대비","불공제(접대비)",IF(F351="차량유지비","차종 확인",IF(F351="여비교통비","교통비 확인",IF(F351="","용도 입력","공제 검토")))))</f>
        <v/>
      </c>
      <c r="J351" s="13">
        <f>IF(AND(E351&lt;&gt;"",RIGHT(I351,5)="공제 검토"),ROUND(E351*10/110,0),0)</f>
        <v/>
      </c>
    </row>
    <row r="352">
      <c r="A352" s="8" t="n"/>
      <c r="B352" s="9" t="n"/>
      <c r="C352" s="9" t="n"/>
      <c r="D352" s="9" t="n"/>
      <c r="E352" s="10" t="n"/>
      <c r="F352" s="9" t="n"/>
      <c r="G352" s="9" t="n"/>
      <c r="H352" s="11" t="n"/>
      <c r="I352" s="12">
        <f>IF(E352="","",IF(OR(H352="",H352="X"),"영수증 확인 / ","")&amp;IF(G352="","목적 누락 / ","")&amp;IF(F352="접대비","불공제(접대비)",IF(F352="차량유지비","차종 확인",IF(F352="여비교통비","교통비 확인",IF(F352="","용도 입력","공제 검토")))))</f>
        <v/>
      </c>
      <c r="J352" s="13">
        <f>IF(AND(E352&lt;&gt;"",RIGHT(I352,5)="공제 검토"),ROUND(E352*10/110,0),0)</f>
        <v/>
      </c>
    </row>
    <row r="353">
      <c r="A353" s="8" t="n"/>
      <c r="B353" s="9" t="n"/>
      <c r="C353" s="9" t="n"/>
      <c r="D353" s="9" t="n"/>
      <c r="E353" s="10" t="n"/>
      <c r="F353" s="9" t="n"/>
      <c r="G353" s="9" t="n"/>
      <c r="H353" s="11" t="n"/>
      <c r="I353" s="12">
        <f>IF(E353="","",IF(OR(H353="",H353="X"),"영수증 확인 / ","")&amp;IF(G353="","목적 누락 / ","")&amp;IF(F353="접대비","불공제(접대비)",IF(F353="차량유지비","차종 확인",IF(F353="여비교통비","교통비 확인",IF(F353="","용도 입력","공제 검토")))))</f>
        <v/>
      </c>
      <c r="J353" s="13">
        <f>IF(AND(E353&lt;&gt;"",RIGHT(I353,5)="공제 검토"),ROUND(E353*10/110,0),0)</f>
        <v/>
      </c>
    </row>
    <row r="354">
      <c r="A354" s="8" t="n"/>
      <c r="B354" s="9" t="n"/>
      <c r="C354" s="9" t="n"/>
      <c r="D354" s="9" t="n"/>
      <c r="E354" s="10" t="n"/>
      <c r="F354" s="9" t="n"/>
      <c r="G354" s="9" t="n"/>
      <c r="H354" s="11" t="n"/>
      <c r="I354" s="12">
        <f>IF(E354="","",IF(OR(H354="",H354="X"),"영수증 확인 / ","")&amp;IF(G354="","목적 누락 / ","")&amp;IF(F354="접대비","불공제(접대비)",IF(F354="차량유지비","차종 확인",IF(F354="여비교통비","교통비 확인",IF(F354="","용도 입력","공제 검토")))))</f>
        <v/>
      </c>
      <c r="J354" s="13">
        <f>IF(AND(E354&lt;&gt;"",RIGHT(I354,5)="공제 검토"),ROUND(E354*10/110,0),0)</f>
        <v/>
      </c>
    </row>
    <row r="355">
      <c r="A355" s="8" t="n"/>
      <c r="B355" s="9" t="n"/>
      <c r="C355" s="9" t="n"/>
      <c r="D355" s="9" t="n"/>
      <c r="E355" s="10" t="n"/>
      <c r="F355" s="9" t="n"/>
      <c r="G355" s="9" t="n"/>
      <c r="H355" s="11" t="n"/>
      <c r="I355" s="12">
        <f>IF(E355="","",IF(OR(H355="",H355="X"),"영수증 확인 / ","")&amp;IF(G355="","목적 누락 / ","")&amp;IF(F355="접대비","불공제(접대비)",IF(F355="차량유지비","차종 확인",IF(F355="여비교통비","교통비 확인",IF(F355="","용도 입력","공제 검토")))))</f>
        <v/>
      </c>
      <c r="J355" s="13">
        <f>IF(AND(E355&lt;&gt;"",RIGHT(I355,5)="공제 검토"),ROUND(E355*10/110,0),0)</f>
        <v/>
      </c>
    </row>
    <row r="356">
      <c r="A356" s="8" t="n"/>
      <c r="B356" s="9" t="n"/>
      <c r="C356" s="9" t="n"/>
      <c r="D356" s="9" t="n"/>
      <c r="E356" s="10" t="n"/>
      <c r="F356" s="9" t="n"/>
      <c r="G356" s="9" t="n"/>
      <c r="H356" s="11" t="n"/>
      <c r="I356" s="12">
        <f>IF(E356="","",IF(OR(H356="",H356="X"),"영수증 확인 / ","")&amp;IF(G356="","목적 누락 / ","")&amp;IF(F356="접대비","불공제(접대비)",IF(F356="차량유지비","차종 확인",IF(F356="여비교통비","교통비 확인",IF(F356="","용도 입력","공제 검토")))))</f>
        <v/>
      </c>
      <c r="J356" s="13">
        <f>IF(AND(E356&lt;&gt;"",RIGHT(I356,5)="공제 검토"),ROUND(E356*10/110,0),0)</f>
        <v/>
      </c>
    </row>
    <row r="357">
      <c r="A357" s="8" t="n"/>
      <c r="B357" s="9" t="n"/>
      <c r="C357" s="9" t="n"/>
      <c r="D357" s="9" t="n"/>
      <c r="E357" s="10" t="n"/>
      <c r="F357" s="9" t="n"/>
      <c r="G357" s="9" t="n"/>
      <c r="H357" s="11" t="n"/>
      <c r="I357" s="12">
        <f>IF(E357="","",IF(OR(H357="",H357="X"),"영수증 확인 / ","")&amp;IF(G357="","목적 누락 / ","")&amp;IF(F357="접대비","불공제(접대비)",IF(F357="차량유지비","차종 확인",IF(F357="여비교통비","교통비 확인",IF(F357="","용도 입력","공제 검토")))))</f>
        <v/>
      </c>
      <c r="J357" s="13">
        <f>IF(AND(E357&lt;&gt;"",RIGHT(I357,5)="공제 검토"),ROUND(E357*10/110,0),0)</f>
        <v/>
      </c>
    </row>
    <row r="358">
      <c r="A358" s="8" t="n"/>
      <c r="B358" s="9" t="n"/>
      <c r="C358" s="9" t="n"/>
      <c r="D358" s="9" t="n"/>
      <c r="E358" s="10" t="n"/>
      <c r="F358" s="9" t="n"/>
      <c r="G358" s="9" t="n"/>
      <c r="H358" s="11" t="n"/>
      <c r="I358" s="12">
        <f>IF(E358="","",IF(OR(H358="",H358="X"),"영수증 확인 / ","")&amp;IF(G358="","목적 누락 / ","")&amp;IF(F358="접대비","불공제(접대비)",IF(F358="차량유지비","차종 확인",IF(F358="여비교통비","교통비 확인",IF(F358="","용도 입력","공제 검토")))))</f>
        <v/>
      </c>
      <c r="J358" s="13">
        <f>IF(AND(E358&lt;&gt;"",RIGHT(I358,5)="공제 검토"),ROUND(E358*10/110,0),0)</f>
        <v/>
      </c>
    </row>
    <row r="359">
      <c r="A359" s="8" t="n"/>
      <c r="B359" s="9" t="n"/>
      <c r="C359" s="9" t="n"/>
      <c r="D359" s="9" t="n"/>
      <c r="E359" s="10" t="n"/>
      <c r="F359" s="9" t="n"/>
      <c r="G359" s="9" t="n"/>
      <c r="H359" s="11" t="n"/>
      <c r="I359" s="12">
        <f>IF(E359="","",IF(OR(H359="",H359="X"),"영수증 확인 / ","")&amp;IF(G359="","목적 누락 / ","")&amp;IF(F359="접대비","불공제(접대비)",IF(F359="차량유지비","차종 확인",IF(F359="여비교통비","교통비 확인",IF(F359="","용도 입력","공제 검토")))))</f>
        <v/>
      </c>
      <c r="J359" s="13">
        <f>IF(AND(E359&lt;&gt;"",RIGHT(I359,5)="공제 검토"),ROUND(E359*10/110,0),0)</f>
        <v/>
      </c>
    </row>
    <row r="360">
      <c r="A360" s="8" t="n"/>
      <c r="B360" s="9" t="n"/>
      <c r="C360" s="9" t="n"/>
      <c r="D360" s="9" t="n"/>
      <c r="E360" s="10" t="n"/>
      <c r="F360" s="9" t="n"/>
      <c r="G360" s="9" t="n"/>
      <c r="H360" s="11" t="n"/>
      <c r="I360" s="12">
        <f>IF(E360="","",IF(OR(H360="",H360="X"),"영수증 확인 / ","")&amp;IF(G360="","목적 누락 / ","")&amp;IF(F360="접대비","불공제(접대비)",IF(F360="차량유지비","차종 확인",IF(F360="여비교통비","교통비 확인",IF(F360="","용도 입력","공제 검토")))))</f>
        <v/>
      </c>
      <c r="J360" s="13">
        <f>IF(AND(E360&lt;&gt;"",RIGHT(I360,5)="공제 검토"),ROUND(E360*10/110,0),0)</f>
        <v/>
      </c>
    </row>
    <row r="361">
      <c r="A361" s="8" t="n"/>
      <c r="B361" s="9" t="n"/>
      <c r="C361" s="9" t="n"/>
      <c r="D361" s="9" t="n"/>
      <c r="E361" s="10" t="n"/>
      <c r="F361" s="9" t="n"/>
      <c r="G361" s="9" t="n"/>
      <c r="H361" s="11" t="n"/>
      <c r="I361" s="12">
        <f>IF(E361="","",IF(OR(H361="",H361="X"),"영수증 확인 / ","")&amp;IF(G361="","목적 누락 / ","")&amp;IF(F361="접대비","불공제(접대비)",IF(F361="차량유지비","차종 확인",IF(F361="여비교통비","교통비 확인",IF(F361="","용도 입력","공제 검토")))))</f>
        <v/>
      </c>
      <c r="J361" s="13">
        <f>IF(AND(E361&lt;&gt;"",RIGHT(I361,5)="공제 검토"),ROUND(E361*10/110,0),0)</f>
        <v/>
      </c>
    </row>
    <row r="362">
      <c r="A362" s="8" t="n"/>
      <c r="B362" s="9" t="n"/>
      <c r="C362" s="9" t="n"/>
      <c r="D362" s="9" t="n"/>
      <c r="E362" s="10" t="n"/>
      <c r="F362" s="9" t="n"/>
      <c r="G362" s="9" t="n"/>
      <c r="H362" s="11" t="n"/>
      <c r="I362" s="12">
        <f>IF(E362="","",IF(OR(H362="",H362="X"),"영수증 확인 / ","")&amp;IF(G362="","목적 누락 / ","")&amp;IF(F362="접대비","불공제(접대비)",IF(F362="차량유지비","차종 확인",IF(F362="여비교통비","교통비 확인",IF(F362="","용도 입력","공제 검토")))))</f>
        <v/>
      </c>
      <c r="J362" s="13">
        <f>IF(AND(E362&lt;&gt;"",RIGHT(I362,5)="공제 검토"),ROUND(E362*10/110,0),0)</f>
        <v/>
      </c>
    </row>
    <row r="363">
      <c r="A363" s="8" t="n"/>
      <c r="B363" s="9" t="n"/>
      <c r="C363" s="9" t="n"/>
      <c r="D363" s="9" t="n"/>
      <c r="E363" s="10" t="n"/>
      <c r="F363" s="9" t="n"/>
      <c r="G363" s="9" t="n"/>
      <c r="H363" s="11" t="n"/>
      <c r="I363" s="12">
        <f>IF(E363="","",IF(OR(H363="",H363="X"),"영수증 확인 / ","")&amp;IF(G363="","목적 누락 / ","")&amp;IF(F363="접대비","불공제(접대비)",IF(F363="차량유지비","차종 확인",IF(F363="여비교통비","교통비 확인",IF(F363="","용도 입력","공제 검토")))))</f>
        <v/>
      </c>
      <c r="J363" s="13">
        <f>IF(AND(E363&lt;&gt;"",RIGHT(I363,5)="공제 검토"),ROUND(E363*10/110,0),0)</f>
        <v/>
      </c>
    </row>
    <row r="364">
      <c r="A364" s="8" t="n"/>
      <c r="B364" s="9" t="n"/>
      <c r="C364" s="9" t="n"/>
      <c r="D364" s="9" t="n"/>
      <c r="E364" s="10" t="n"/>
      <c r="F364" s="9" t="n"/>
      <c r="G364" s="9" t="n"/>
      <c r="H364" s="11" t="n"/>
      <c r="I364" s="12">
        <f>IF(E364="","",IF(OR(H364="",H364="X"),"영수증 확인 / ","")&amp;IF(G364="","목적 누락 / ","")&amp;IF(F364="접대비","불공제(접대비)",IF(F364="차량유지비","차종 확인",IF(F364="여비교통비","교통비 확인",IF(F364="","용도 입력","공제 검토")))))</f>
        <v/>
      </c>
      <c r="J364" s="13">
        <f>IF(AND(E364&lt;&gt;"",RIGHT(I364,5)="공제 검토"),ROUND(E364*10/110,0),0)</f>
        <v/>
      </c>
    </row>
    <row r="365">
      <c r="A365" s="8" t="n"/>
      <c r="B365" s="9" t="n"/>
      <c r="C365" s="9" t="n"/>
      <c r="D365" s="9" t="n"/>
      <c r="E365" s="10" t="n"/>
      <c r="F365" s="9" t="n"/>
      <c r="G365" s="9" t="n"/>
      <c r="H365" s="11" t="n"/>
      <c r="I365" s="12">
        <f>IF(E365="","",IF(OR(H365="",H365="X"),"영수증 확인 / ","")&amp;IF(G365="","목적 누락 / ","")&amp;IF(F365="접대비","불공제(접대비)",IF(F365="차량유지비","차종 확인",IF(F365="여비교통비","교통비 확인",IF(F365="","용도 입력","공제 검토")))))</f>
        <v/>
      </c>
      <c r="J365" s="13">
        <f>IF(AND(E365&lt;&gt;"",RIGHT(I365,5)="공제 검토"),ROUND(E365*10/110,0),0)</f>
        <v/>
      </c>
    </row>
    <row r="366">
      <c r="A366" s="8" t="n"/>
      <c r="B366" s="9" t="n"/>
      <c r="C366" s="9" t="n"/>
      <c r="D366" s="9" t="n"/>
      <c r="E366" s="10" t="n"/>
      <c r="F366" s="9" t="n"/>
      <c r="G366" s="9" t="n"/>
      <c r="H366" s="11" t="n"/>
      <c r="I366" s="12">
        <f>IF(E366="","",IF(OR(H366="",H366="X"),"영수증 확인 / ","")&amp;IF(G366="","목적 누락 / ","")&amp;IF(F366="접대비","불공제(접대비)",IF(F366="차량유지비","차종 확인",IF(F366="여비교통비","교통비 확인",IF(F366="","용도 입력","공제 검토")))))</f>
        <v/>
      </c>
      <c r="J366" s="13">
        <f>IF(AND(E366&lt;&gt;"",RIGHT(I366,5)="공제 검토"),ROUND(E366*10/110,0),0)</f>
        <v/>
      </c>
    </row>
    <row r="367">
      <c r="A367" s="8" t="n"/>
      <c r="B367" s="9" t="n"/>
      <c r="C367" s="9" t="n"/>
      <c r="D367" s="9" t="n"/>
      <c r="E367" s="10" t="n"/>
      <c r="F367" s="9" t="n"/>
      <c r="G367" s="9" t="n"/>
      <c r="H367" s="11" t="n"/>
      <c r="I367" s="12">
        <f>IF(E367="","",IF(OR(H367="",H367="X"),"영수증 확인 / ","")&amp;IF(G367="","목적 누락 / ","")&amp;IF(F367="접대비","불공제(접대비)",IF(F367="차량유지비","차종 확인",IF(F367="여비교통비","교통비 확인",IF(F367="","용도 입력","공제 검토")))))</f>
        <v/>
      </c>
      <c r="J367" s="13">
        <f>IF(AND(E367&lt;&gt;"",RIGHT(I367,5)="공제 검토"),ROUND(E367*10/110,0),0)</f>
        <v/>
      </c>
    </row>
    <row r="368">
      <c r="A368" s="8" t="n"/>
      <c r="B368" s="9" t="n"/>
      <c r="C368" s="9" t="n"/>
      <c r="D368" s="9" t="n"/>
      <c r="E368" s="10" t="n"/>
      <c r="F368" s="9" t="n"/>
      <c r="G368" s="9" t="n"/>
      <c r="H368" s="11" t="n"/>
      <c r="I368" s="12">
        <f>IF(E368="","",IF(OR(H368="",H368="X"),"영수증 확인 / ","")&amp;IF(G368="","목적 누락 / ","")&amp;IF(F368="접대비","불공제(접대비)",IF(F368="차량유지비","차종 확인",IF(F368="여비교통비","교통비 확인",IF(F368="","용도 입력","공제 검토")))))</f>
        <v/>
      </c>
      <c r="J368" s="13">
        <f>IF(AND(E368&lt;&gt;"",RIGHT(I368,5)="공제 검토"),ROUND(E368*10/110,0),0)</f>
        <v/>
      </c>
    </row>
    <row r="369">
      <c r="A369" s="8" t="n"/>
      <c r="B369" s="9" t="n"/>
      <c r="C369" s="9" t="n"/>
      <c r="D369" s="9" t="n"/>
      <c r="E369" s="10" t="n"/>
      <c r="F369" s="9" t="n"/>
      <c r="G369" s="9" t="n"/>
      <c r="H369" s="11" t="n"/>
      <c r="I369" s="12">
        <f>IF(E369="","",IF(OR(H369="",H369="X"),"영수증 확인 / ","")&amp;IF(G369="","목적 누락 / ","")&amp;IF(F369="접대비","불공제(접대비)",IF(F369="차량유지비","차종 확인",IF(F369="여비교통비","교통비 확인",IF(F369="","용도 입력","공제 검토")))))</f>
        <v/>
      </c>
      <c r="J369" s="13">
        <f>IF(AND(E369&lt;&gt;"",RIGHT(I369,5)="공제 검토"),ROUND(E369*10/110,0),0)</f>
        <v/>
      </c>
    </row>
    <row r="370">
      <c r="A370" s="8" t="n"/>
      <c r="B370" s="9" t="n"/>
      <c r="C370" s="9" t="n"/>
      <c r="D370" s="9" t="n"/>
      <c r="E370" s="10" t="n"/>
      <c r="F370" s="9" t="n"/>
      <c r="G370" s="9" t="n"/>
      <c r="H370" s="11" t="n"/>
      <c r="I370" s="12">
        <f>IF(E370="","",IF(OR(H370="",H370="X"),"영수증 확인 / ","")&amp;IF(G370="","목적 누락 / ","")&amp;IF(F370="접대비","불공제(접대비)",IF(F370="차량유지비","차종 확인",IF(F370="여비교통비","교통비 확인",IF(F370="","용도 입력","공제 검토")))))</f>
        <v/>
      </c>
      <c r="J370" s="13">
        <f>IF(AND(E370&lt;&gt;"",RIGHT(I370,5)="공제 검토"),ROUND(E370*10/110,0),0)</f>
        <v/>
      </c>
    </row>
    <row r="371">
      <c r="A371" s="8" t="n"/>
      <c r="B371" s="9" t="n"/>
      <c r="C371" s="9" t="n"/>
      <c r="D371" s="9" t="n"/>
      <c r="E371" s="10" t="n"/>
      <c r="F371" s="9" t="n"/>
      <c r="G371" s="9" t="n"/>
      <c r="H371" s="11" t="n"/>
      <c r="I371" s="12">
        <f>IF(E371="","",IF(OR(H371="",H371="X"),"영수증 확인 / ","")&amp;IF(G371="","목적 누락 / ","")&amp;IF(F371="접대비","불공제(접대비)",IF(F371="차량유지비","차종 확인",IF(F371="여비교통비","교통비 확인",IF(F371="","용도 입력","공제 검토")))))</f>
        <v/>
      </c>
      <c r="J371" s="13">
        <f>IF(AND(E371&lt;&gt;"",RIGHT(I371,5)="공제 검토"),ROUND(E371*10/110,0),0)</f>
        <v/>
      </c>
    </row>
    <row r="372">
      <c r="A372" s="8" t="n"/>
      <c r="B372" s="9" t="n"/>
      <c r="C372" s="9" t="n"/>
      <c r="D372" s="9" t="n"/>
      <c r="E372" s="10" t="n"/>
      <c r="F372" s="9" t="n"/>
      <c r="G372" s="9" t="n"/>
      <c r="H372" s="11" t="n"/>
      <c r="I372" s="12">
        <f>IF(E372="","",IF(OR(H372="",H372="X"),"영수증 확인 / ","")&amp;IF(G372="","목적 누락 / ","")&amp;IF(F372="접대비","불공제(접대비)",IF(F372="차량유지비","차종 확인",IF(F372="여비교통비","교통비 확인",IF(F372="","용도 입력","공제 검토")))))</f>
        <v/>
      </c>
      <c r="J372" s="13">
        <f>IF(AND(E372&lt;&gt;"",RIGHT(I372,5)="공제 검토"),ROUND(E372*10/110,0),0)</f>
        <v/>
      </c>
    </row>
    <row r="373">
      <c r="A373" s="8" t="n"/>
      <c r="B373" s="9" t="n"/>
      <c r="C373" s="9" t="n"/>
      <c r="D373" s="9" t="n"/>
      <c r="E373" s="10" t="n"/>
      <c r="F373" s="9" t="n"/>
      <c r="G373" s="9" t="n"/>
      <c r="H373" s="11" t="n"/>
      <c r="I373" s="12">
        <f>IF(E373="","",IF(OR(H373="",H373="X"),"영수증 확인 / ","")&amp;IF(G373="","목적 누락 / ","")&amp;IF(F373="접대비","불공제(접대비)",IF(F373="차량유지비","차종 확인",IF(F373="여비교통비","교통비 확인",IF(F373="","용도 입력","공제 검토")))))</f>
        <v/>
      </c>
      <c r="J373" s="13">
        <f>IF(AND(E373&lt;&gt;"",RIGHT(I373,5)="공제 검토"),ROUND(E373*10/110,0),0)</f>
        <v/>
      </c>
    </row>
    <row r="374">
      <c r="A374" s="8" t="n"/>
      <c r="B374" s="9" t="n"/>
      <c r="C374" s="9" t="n"/>
      <c r="D374" s="9" t="n"/>
      <c r="E374" s="10" t="n"/>
      <c r="F374" s="9" t="n"/>
      <c r="G374" s="9" t="n"/>
      <c r="H374" s="11" t="n"/>
      <c r="I374" s="12">
        <f>IF(E374="","",IF(OR(H374="",H374="X"),"영수증 확인 / ","")&amp;IF(G374="","목적 누락 / ","")&amp;IF(F374="접대비","불공제(접대비)",IF(F374="차량유지비","차종 확인",IF(F374="여비교통비","교통비 확인",IF(F374="","용도 입력","공제 검토")))))</f>
        <v/>
      </c>
      <c r="J374" s="13">
        <f>IF(AND(E374&lt;&gt;"",RIGHT(I374,5)="공제 검토"),ROUND(E374*10/110,0),0)</f>
        <v/>
      </c>
    </row>
    <row r="375">
      <c r="A375" s="8" t="n"/>
      <c r="B375" s="9" t="n"/>
      <c r="C375" s="9" t="n"/>
      <c r="D375" s="9" t="n"/>
      <c r="E375" s="10" t="n"/>
      <c r="F375" s="9" t="n"/>
      <c r="G375" s="9" t="n"/>
      <c r="H375" s="11" t="n"/>
      <c r="I375" s="12">
        <f>IF(E375="","",IF(OR(H375="",H375="X"),"영수증 확인 / ","")&amp;IF(G375="","목적 누락 / ","")&amp;IF(F375="접대비","불공제(접대비)",IF(F375="차량유지비","차종 확인",IF(F375="여비교통비","교통비 확인",IF(F375="","용도 입력","공제 검토")))))</f>
        <v/>
      </c>
      <c r="J375" s="13">
        <f>IF(AND(E375&lt;&gt;"",RIGHT(I375,5)="공제 검토"),ROUND(E375*10/110,0),0)</f>
        <v/>
      </c>
    </row>
    <row r="376">
      <c r="A376" s="8" t="n"/>
      <c r="B376" s="9" t="n"/>
      <c r="C376" s="9" t="n"/>
      <c r="D376" s="9" t="n"/>
      <c r="E376" s="10" t="n"/>
      <c r="F376" s="9" t="n"/>
      <c r="G376" s="9" t="n"/>
      <c r="H376" s="11" t="n"/>
      <c r="I376" s="12">
        <f>IF(E376="","",IF(OR(H376="",H376="X"),"영수증 확인 / ","")&amp;IF(G376="","목적 누락 / ","")&amp;IF(F376="접대비","불공제(접대비)",IF(F376="차량유지비","차종 확인",IF(F376="여비교통비","교통비 확인",IF(F376="","용도 입력","공제 검토")))))</f>
        <v/>
      </c>
      <c r="J376" s="13">
        <f>IF(AND(E376&lt;&gt;"",RIGHT(I376,5)="공제 검토"),ROUND(E376*10/110,0),0)</f>
        <v/>
      </c>
    </row>
    <row r="377">
      <c r="A377" s="8" t="n"/>
      <c r="B377" s="9" t="n"/>
      <c r="C377" s="9" t="n"/>
      <c r="D377" s="9" t="n"/>
      <c r="E377" s="10" t="n"/>
      <c r="F377" s="9" t="n"/>
      <c r="G377" s="9" t="n"/>
      <c r="H377" s="11" t="n"/>
      <c r="I377" s="12">
        <f>IF(E377="","",IF(OR(H377="",H377="X"),"영수증 확인 / ","")&amp;IF(G377="","목적 누락 / ","")&amp;IF(F377="접대비","불공제(접대비)",IF(F377="차량유지비","차종 확인",IF(F377="여비교통비","교통비 확인",IF(F377="","용도 입력","공제 검토")))))</f>
        <v/>
      </c>
      <c r="J377" s="13">
        <f>IF(AND(E377&lt;&gt;"",RIGHT(I377,5)="공제 검토"),ROUND(E377*10/110,0),0)</f>
        <v/>
      </c>
    </row>
    <row r="378">
      <c r="A378" s="8" t="n"/>
      <c r="B378" s="9" t="n"/>
      <c r="C378" s="9" t="n"/>
      <c r="D378" s="9" t="n"/>
      <c r="E378" s="10" t="n"/>
      <c r="F378" s="9" t="n"/>
      <c r="G378" s="9" t="n"/>
      <c r="H378" s="11" t="n"/>
      <c r="I378" s="12">
        <f>IF(E378="","",IF(OR(H378="",H378="X"),"영수증 확인 / ","")&amp;IF(G378="","목적 누락 / ","")&amp;IF(F378="접대비","불공제(접대비)",IF(F378="차량유지비","차종 확인",IF(F378="여비교통비","교통비 확인",IF(F378="","용도 입력","공제 검토")))))</f>
        <v/>
      </c>
      <c r="J378" s="13">
        <f>IF(AND(E378&lt;&gt;"",RIGHT(I378,5)="공제 검토"),ROUND(E378*10/110,0),0)</f>
        <v/>
      </c>
    </row>
    <row r="379">
      <c r="A379" s="8" t="n"/>
      <c r="B379" s="9" t="n"/>
      <c r="C379" s="9" t="n"/>
      <c r="D379" s="9" t="n"/>
      <c r="E379" s="10" t="n"/>
      <c r="F379" s="9" t="n"/>
      <c r="G379" s="9" t="n"/>
      <c r="H379" s="11" t="n"/>
      <c r="I379" s="12">
        <f>IF(E379="","",IF(OR(H379="",H379="X"),"영수증 확인 / ","")&amp;IF(G379="","목적 누락 / ","")&amp;IF(F379="접대비","불공제(접대비)",IF(F379="차량유지비","차종 확인",IF(F379="여비교통비","교통비 확인",IF(F379="","용도 입력","공제 검토")))))</f>
        <v/>
      </c>
      <c r="J379" s="13">
        <f>IF(AND(E379&lt;&gt;"",RIGHT(I379,5)="공제 검토"),ROUND(E379*10/110,0),0)</f>
        <v/>
      </c>
    </row>
    <row r="380">
      <c r="A380" s="8" t="n"/>
      <c r="B380" s="9" t="n"/>
      <c r="C380" s="9" t="n"/>
      <c r="D380" s="9" t="n"/>
      <c r="E380" s="10" t="n"/>
      <c r="F380" s="9" t="n"/>
      <c r="G380" s="9" t="n"/>
      <c r="H380" s="11" t="n"/>
      <c r="I380" s="12">
        <f>IF(E380="","",IF(OR(H380="",H380="X"),"영수증 확인 / ","")&amp;IF(G380="","목적 누락 / ","")&amp;IF(F380="접대비","불공제(접대비)",IF(F380="차량유지비","차종 확인",IF(F380="여비교통비","교통비 확인",IF(F380="","용도 입력","공제 검토")))))</f>
        <v/>
      </c>
      <c r="J380" s="13">
        <f>IF(AND(E380&lt;&gt;"",RIGHT(I380,5)="공제 검토"),ROUND(E380*10/110,0),0)</f>
        <v/>
      </c>
    </row>
    <row r="381">
      <c r="A381" s="8" t="n"/>
      <c r="B381" s="9" t="n"/>
      <c r="C381" s="9" t="n"/>
      <c r="D381" s="9" t="n"/>
      <c r="E381" s="10" t="n"/>
      <c r="F381" s="9" t="n"/>
      <c r="G381" s="9" t="n"/>
      <c r="H381" s="11" t="n"/>
      <c r="I381" s="12">
        <f>IF(E381="","",IF(OR(H381="",H381="X"),"영수증 확인 / ","")&amp;IF(G381="","목적 누락 / ","")&amp;IF(F381="접대비","불공제(접대비)",IF(F381="차량유지비","차종 확인",IF(F381="여비교통비","교통비 확인",IF(F381="","용도 입력","공제 검토")))))</f>
        <v/>
      </c>
      <c r="J381" s="13">
        <f>IF(AND(E381&lt;&gt;"",RIGHT(I381,5)="공제 검토"),ROUND(E381*10/110,0),0)</f>
        <v/>
      </c>
    </row>
    <row r="382">
      <c r="A382" s="8" t="n"/>
      <c r="B382" s="9" t="n"/>
      <c r="C382" s="9" t="n"/>
      <c r="D382" s="9" t="n"/>
      <c r="E382" s="10" t="n"/>
      <c r="F382" s="9" t="n"/>
      <c r="G382" s="9" t="n"/>
      <c r="H382" s="11" t="n"/>
      <c r="I382" s="12">
        <f>IF(E382="","",IF(OR(H382="",H382="X"),"영수증 확인 / ","")&amp;IF(G382="","목적 누락 / ","")&amp;IF(F382="접대비","불공제(접대비)",IF(F382="차량유지비","차종 확인",IF(F382="여비교통비","교통비 확인",IF(F382="","용도 입력","공제 검토")))))</f>
        <v/>
      </c>
      <c r="J382" s="13">
        <f>IF(AND(E382&lt;&gt;"",RIGHT(I382,5)="공제 검토"),ROUND(E382*10/110,0),0)</f>
        <v/>
      </c>
    </row>
    <row r="383">
      <c r="A383" s="8" t="n"/>
      <c r="B383" s="9" t="n"/>
      <c r="C383" s="9" t="n"/>
      <c r="D383" s="9" t="n"/>
      <c r="E383" s="10" t="n"/>
      <c r="F383" s="9" t="n"/>
      <c r="G383" s="9" t="n"/>
      <c r="H383" s="11" t="n"/>
      <c r="I383" s="12">
        <f>IF(E383="","",IF(OR(H383="",H383="X"),"영수증 확인 / ","")&amp;IF(G383="","목적 누락 / ","")&amp;IF(F383="접대비","불공제(접대비)",IF(F383="차량유지비","차종 확인",IF(F383="여비교통비","교통비 확인",IF(F383="","용도 입력","공제 검토")))))</f>
        <v/>
      </c>
      <c r="J383" s="13">
        <f>IF(AND(E383&lt;&gt;"",RIGHT(I383,5)="공제 검토"),ROUND(E383*10/110,0),0)</f>
        <v/>
      </c>
    </row>
    <row r="384">
      <c r="A384" s="8" t="n"/>
      <c r="B384" s="9" t="n"/>
      <c r="C384" s="9" t="n"/>
      <c r="D384" s="9" t="n"/>
      <c r="E384" s="10" t="n"/>
      <c r="F384" s="9" t="n"/>
      <c r="G384" s="9" t="n"/>
      <c r="H384" s="11" t="n"/>
      <c r="I384" s="12">
        <f>IF(E384="","",IF(OR(H384="",H384="X"),"영수증 확인 / ","")&amp;IF(G384="","목적 누락 / ","")&amp;IF(F384="접대비","불공제(접대비)",IF(F384="차량유지비","차종 확인",IF(F384="여비교통비","교통비 확인",IF(F384="","용도 입력","공제 검토")))))</f>
        <v/>
      </c>
      <c r="J384" s="13">
        <f>IF(AND(E384&lt;&gt;"",RIGHT(I384,5)="공제 검토"),ROUND(E384*10/110,0),0)</f>
        <v/>
      </c>
    </row>
    <row r="385">
      <c r="A385" s="8" t="n"/>
      <c r="B385" s="9" t="n"/>
      <c r="C385" s="9" t="n"/>
      <c r="D385" s="9" t="n"/>
      <c r="E385" s="10" t="n"/>
      <c r="F385" s="9" t="n"/>
      <c r="G385" s="9" t="n"/>
      <c r="H385" s="11" t="n"/>
      <c r="I385" s="12">
        <f>IF(E385="","",IF(OR(H385="",H385="X"),"영수증 확인 / ","")&amp;IF(G385="","목적 누락 / ","")&amp;IF(F385="접대비","불공제(접대비)",IF(F385="차량유지비","차종 확인",IF(F385="여비교통비","교통비 확인",IF(F385="","용도 입력","공제 검토")))))</f>
        <v/>
      </c>
      <c r="J385" s="13">
        <f>IF(AND(E385&lt;&gt;"",RIGHT(I385,5)="공제 검토"),ROUND(E385*10/110,0),0)</f>
        <v/>
      </c>
    </row>
    <row r="386">
      <c r="A386" s="8" t="n"/>
      <c r="B386" s="9" t="n"/>
      <c r="C386" s="9" t="n"/>
      <c r="D386" s="9" t="n"/>
      <c r="E386" s="10" t="n"/>
      <c r="F386" s="9" t="n"/>
      <c r="G386" s="9" t="n"/>
      <c r="H386" s="11" t="n"/>
      <c r="I386" s="12">
        <f>IF(E386="","",IF(OR(H386="",H386="X"),"영수증 확인 / ","")&amp;IF(G386="","목적 누락 / ","")&amp;IF(F386="접대비","불공제(접대비)",IF(F386="차량유지비","차종 확인",IF(F386="여비교통비","교통비 확인",IF(F386="","용도 입력","공제 검토")))))</f>
        <v/>
      </c>
      <c r="J386" s="13">
        <f>IF(AND(E386&lt;&gt;"",RIGHT(I386,5)="공제 검토"),ROUND(E386*10/110,0),0)</f>
        <v/>
      </c>
    </row>
    <row r="387">
      <c r="A387" s="8" t="n"/>
      <c r="B387" s="9" t="n"/>
      <c r="C387" s="9" t="n"/>
      <c r="D387" s="9" t="n"/>
      <c r="E387" s="10" t="n"/>
      <c r="F387" s="9" t="n"/>
      <c r="G387" s="9" t="n"/>
      <c r="H387" s="11" t="n"/>
      <c r="I387" s="12">
        <f>IF(E387="","",IF(OR(H387="",H387="X"),"영수증 확인 / ","")&amp;IF(G387="","목적 누락 / ","")&amp;IF(F387="접대비","불공제(접대비)",IF(F387="차량유지비","차종 확인",IF(F387="여비교통비","교통비 확인",IF(F387="","용도 입력","공제 검토")))))</f>
        <v/>
      </c>
      <c r="J387" s="13">
        <f>IF(AND(E387&lt;&gt;"",RIGHT(I387,5)="공제 검토"),ROUND(E387*10/110,0),0)</f>
        <v/>
      </c>
    </row>
    <row r="388">
      <c r="A388" s="8" t="n"/>
      <c r="B388" s="9" t="n"/>
      <c r="C388" s="9" t="n"/>
      <c r="D388" s="9" t="n"/>
      <c r="E388" s="10" t="n"/>
      <c r="F388" s="9" t="n"/>
      <c r="G388" s="9" t="n"/>
      <c r="H388" s="11" t="n"/>
      <c r="I388" s="12">
        <f>IF(E388="","",IF(OR(H388="",H388="X"),"영수증 확인 / ","")&amp;IF(G388="","목적 누락 / ","")&amp;IF(F388="접대비","불공제(접대비)",IF(F388="차량유지비","차종 확인",IF(F388="여비교통비","교통비 확인",IF(F388="","용도 입력","공제 검토")))))</f>
        <v/>
      </c>
      <c r="J388" s="13">
        <f>IF(AND(E388&lt;&gt;"",RIGHT(I388,5)="공제 검토"),ROUND(E388*10/110,0),0)</f>
        <v/>
      </c>
    </row>
    <row r="389">
      <c r="A389" s="8" t="n"/>
      <c r="B389" s="9" t="n"/>
      <c r="C389" s="9" t="n"/>
      <c r="D389" s="9" t="n"/>
      <c r="E389" s="10" t="n"/>
      <c r="F389" s="9" t="n"/>
      <c r="G389" s="9" t="n"/>
      <c r="H389" s="11" t="n"/>
      <c r="I389" s="12">
        <f>IF(E389="","",IF(OR(H389="",H389="X"),"영수증 확인 / ","")&amp;IF(G389="","목적 누락 / ","")&amp;IF(F389="접대비","불공제(접대비)",IF(F389="차량유지비","차종 확인",IF(F389="여비교통비","교통비 확인",IF(F389="","용도 입력","공제 검토")))))</f>
        <v/>
      </c>
      <c r="J389" s="13">
        <f>IF(AND(E389&lt;&gt;"",RIGHT(I389,5)="공제 검토"),ROUND(E389*10/110,0),0)</f>
        <v/>
      </c>
    </row>
    <row r="390">
      <c r="A390" s="8" t="n"/>
      <c r="B390" s="9" t="n"/>
      <c r="C390" s="9" t="n"/>
      <c r="D390" s="9" t="n"/>
      <c r="E390" s="10" t="n"/>
      <c r="F390" s="9" t="n"/>
      <c r="G390" s="9" t="n"/>
      <c r="H390" s="11" t="n"/>
      <c r="I390" s="12">
        <f>IF(E390="","",IF(OR(H390="",H390="X"),"영수증 확인 / ","")&amp;IF(G390="","목적 누락 / ","")&amp;IF(F390="접대비","불공제(접대비)",IF(F390="차량유지비","차종 확인",IF(F390="여비교통비","교통비 확인",IF(F390="","용도 입력","공제 검토")))))</f>
        <v/>
      </c>
      <c r="J390" s="13">
        <f>IF(AND(E390&lt;&gt;"",RIGHT(I390,5)="공제 검토"),ROUND(E390*10/110,0),0)</f>
        <v/>
      </c>
    </row>
    <row r="391">
      <c r="A391" s="8" t="n"/>
      <c r="B391" s="9" t="n"/>
      <c r="C391" s="9" t="n"/>
      <c r="D391" s="9" t="n"/>
      <c r="E391" s="10" t="n"/>
      <c r="F391" s="9" t="n"/>
      <c r="G391" s="9" t="n"/>
      <c r="H391" s="11" t="n"/>
      <c r="I391" s="12">
        <f>IF(E391="","",IF(OR(H391="",H391="X"),"영수증 확인 / ","")&amp;IF(G391="","목적 누락 / ","")&amp;IF(F391="접대비","불공제(접대비)",IF(F391="차량유지비","차종 확인",IF(F391="여비교통비","교통비 확인",IF(F391="","용도 입력","공제 검토")))))</f>
        <v/>
      </c>
      <c r="J391" s="13">
        <f>IF(AND(E391&lt;&gt;"",RIGHT(I391,5)="공제 검토"),ROUND(E391*10/110,0),0)</f>
        <v/>
      </c>
    </row>
    <row r="392">
      <c r="A392" s="8" t="n"/>
      <c r="B392" s="9" t="n"/>
      <c r="C392" s="9" t="n"/>
      <c r="D392" s="9" t="n"/>
      <c r="E392" s="10" t="n"/>
      <c r="F392" s="9" t="n"/>
      <c r="G392" s="9" t="n"/>
      <c r="H392" s="11" t="n"/>
      <c r="I392" s="12">
        <f>IF(E392="","",IF(OR(H392="",H392="X"),"영수증 확인 / ","")&amp;IF(G392="","목적 누락 / ","")&amp;IF(F392="접대비","불공제(접대비)",IF(F392="차량유지비","차종 확인",IF(F392="여비교통비","교통비 확인",IF(F392="","용도 입력","공제 검토")))))</f>
        <v/>
      </c>
      <c r="J392" s="13">
        <f>IF(AND(E392&lt;&gt;"",RIGHT(I392,5)="공제 검토"),ROUND(E392*10/110,0),0)</f>
        <v/>
      </c>
    </row>
    <row r="393">
      <c r="A393" s="8" t="n"/>
      <c r="B393" s="9" t="n"/>
      <c r="C393" s="9" t="n"/>
      <c r="D393" s="9" t="n"/>
      <c r="E393" s="10" t="n"/>
      <c r="F393" s="9" t="n"/>
      <c r="G393" s="9" t="n"/>
      <c r="H393" s="11" t="n"/>
      <c r="I393" s="12">
        <f>IF(E393="","",IF(OR(H393="",H393="X"),"영수증 확인 / ","")&amp;IF(G393="","목적 누락 / ","")&amp;IF(F393="접대비","불공제(접대비)",IF(F393="차량유지비","차종 확인",IF(F393="여비교통비","교통비 확인",IF(F393="","용도 입력","공제 검토")))))</f>
        <v/>
      </c>
      <c r="J393" s="13">
        <f>IF(AND(E393&lt;&gt;"",RIGHT(I393,5)="공제 검토"),ROUND(E393*10/110,0),0)</f>
        <v/>
      </c>
    </row>
    <row r="394">
      <c r="A394" s="8" t="n"/>
      <c r="B394" s="9" t="n"/>
      <c r="C394" s="9" t="n"/>
      <c r="D394" s="9" t="n"/>
      <c r="E394" s="10" t="n"/>
      <c r="F394" s="9" t="n"/>
      <c r="G394" s="9" t="n"/>
      <c r="H394" s="11" t="n"/>
      <c r="I394" s="12">
        <f>IF(E394="","",IF(OR(H394="",H394="X"),"영수증 확인 / ","")&amp;IF(G394="","목적 누락 / ","")&amp;IF(F394="접대비","불공제(접대비)",IF(F394="차량유지비","차종 확인",IF(F394="여비교통비","교통비 확인",IF(F394="","용도 입력","공제 검토")))))</f>
        <v/>
      </c>
      <c r="J394" s="13">
        <f>IF(AND(E394&lt;&gt;"",RIGHT(I394,5)="공제 검토"),ROUND(E394*10/110,0),0)</f>
        <v/>
      </c>
    </row>
    <row r="395">
      <c r="A395" s="8" t="n"/>
      <c r="B395" s="9" t="n"/>
      <c r="C395" s="9" t="n"/>
      <c r="D395" s="9" t="n"/>
      <c r="E395" s="10" t="n"/>
      <c r="F395" s="9" t="n"/>
      <c r="G395" s="9" t="n"/>
      <c r="H395" s="11" t="n"/>
      <c r="I395" s="12">
        <f>IF(E395="","",IF(OR(H395="",H395="X"),"영수증 확인 / ","")&amp;IF(G395="","목적 누락 / ","")&amp;IF(F395="접대비","불공제(접대비)",IF(F395="차량유지비","차종 확인",IF(F395="여비교통비","교통비 확인",IF(F395="","용도 입력","공제 검토")))))</f>
        <v/>
      </c>
      <c r="J395" s="13">
        <f>IF(AND(E395&lt;&gt;"",RIGHT(I395,5)="공제 검토"),ROUND(E395*10/110,0),0)</f>
        <v/>
      </c>
    </row>
    <row r="396">
      <c r="A396" s="8" t="n"/>
      <c r="B396" s="9" t="n"/>
      <c r="C396" s="9" t="n"/>
      <c r="D396" s="9" t="n"/>
      <c r="E396" s="10" t="n"/>
      <c r="F396" s="9" t="n"/>
      <c r="G396" s="9" t="n"/>
      <c r="H396" s="11" t="n"/>
      <c r="I396" s="12">
        <f>IF(E396="","",IF(OR(H396="",H396="X"),"영수증 확인 / ","")&amp;IF(G396="","목적 누락 / ","")&amp;IF(F396="접대비","불공제(접대비)",IF(F396="차량유지비","차종 확인",IF(F396="여비교통비","교통비 확인",IF(F396="","용도 입력","공제 검토")))))</f>
        <v/>
      </c>
      <c r="J396" s="13">
        <f>IF(AND(E396&lt;&gt;"",RIGHT(I396,5)="공제 검토"),ROUND(E396*10/110,0),0)</f>
        <v/>
      </c>
    </row>
    <row r="397">
      <c r="A397" s="8" t="n"/>
      <c r="B397" s="9" t="n"/>
      <c r="C397" s="9" t="n"/>
      <c r="D397" s="9" t="n"/>
      <c r="E397" s="10" t="n"/>
      <c r="F397" s="9" t="n"/>
      <c r="G397" s="9" t="n"/>
      <c r="H397" s="11" t="n"/>
      <c r="I397" s="12">
        <f>IF(E397="","",IF(OR(H397="",H397="X"),"영수증 확인 / ","")&amp;IF(G397="","목적 누락 / ","")&amp;IF(F397="접대비","불공제(접대비)",IF(F397="차량유지비","차종 확인",IF(F397="여비교통비","교통비 확인",IF(F397="","용도 입력","공제 검토")))))</f>
        <v/>
      </c>
      <c r="J397" s="13">
        <f>IF(AND(E397&lt;&gt;"",RIGHT(I397,5)="공제 검토"),ROUND(E397*10/110,0),0)</f>
        <v/>
      </c>
    </row>
    <row r="398">
      <c r="A398" s="8" t="n"/>
      <c r="B398" s="9" t="n"/>
      <c r="C398" s="9" t="n"/>
      <c r="D398" s="9" t="n"/>
      <c r="E398" s="10" t="n"/>
      <c r="F398" s="9" t="n"/>
      <c r="G398" s="9" t="n"/>
      <c r="H398" s="11" t="n"/>
      <c r="I398" s="12">
        <f>IF(E398="","",IF(OR(H398="",H398="X"),"영수증 확인 / ","")&amp;IF(G398="","목적 누락 / ","")&amp;IF(F398="접대비","불공제(접대비)",IF(F398="차량유지비","차종 확인",IF(F398="여비교통비","교통비 확인",IF(F398="","용도 입력","공제 검토")))))</f>
        <v/>
      </c>
      <c r="J398" s="13">
        <f>IF(AND(E398&lt;&gt;"",RIGHT(I398,5)="공제 검토"),ROUND(E398*10/110,0),0)</f>
        <v/>
      </c>
    </row>
    <row r="399">
      <c r="A399" s="8" t="n"/>
      <c r="B399" s="9" t="n"/>
      <c r="C399" s="9" t="n"/>
      <c r="D399" s="9" t="n"/>
      <c r="E399" s="10" t="n"/>
      <c r="F399" s="9" t="n"/>
      <c r="G399" s="9" t="n"/>
      <c r="H399" s="11" t="n"/>
      <c r="I399" s="12">
        <f>IF(E399="","",IF(OR(H399="",H399="X"),"영수증 확인 / ","")&amp;IF(G399="","목적 누락 / ","")&amp;IF(F399="접대비","불공제(접대비)",IF(F399="차량유지비","차종 확인",IF(F399="여비교통비","교통비 확인",IF(F399="","용도 입력","공제 검토")))))</f>
        <v/>
      </c>
      <c r="J399" s="13">
        <f>IF(AND(E399&lt;&gt;"",RIGHT(I399,5)="공제 검토"),ROUND(E399*10/110,0),0)</f>
        <v/>
      </c>
    </row>
    <row r="400">
      <c r="A400" s="8" t="n"/>
      <c r="B400" s="9" t="n"/>
      <c r="C400" s="9" t="n"/>
      <c r="D400" s="9" t="n"/>
      <c r="E400" s="10" t="n"/>
      <c r="F400" s="9" t="n"/>
      <c r="G400" s="9" t="n"/>
      <c r="H400" s="11" t="n"/>
      <c r="I400" s="12">
        <f>IF(E400="","",IF(OR(H400="",H400="X"),"영수증 확인 / ","")&amp;IF(G400="","목적 누락 / ","")&amp;IF(F400="접대비","불공제(접대비)",IF(F400="차량유지비","차종 확인",IF(F400="여비교통비","교통비 확인",IF(F400="","용도 입력","공제 검토")))))</f>
        <v/>
      </c>
      <c r="J400" s="13">
        <f>IF(AND(E400&lt;&gt;"",RIGHT(I400,5)="공제 검토"),ROUND(E400*10/110,0),0)</f>
        <v/>
      </c>
    </row>
    <row r="401">
      <c r="A401" s="8" t="n"/>
      <c r="B401" s="9" t="n"/>
      <c r="C401" s="9" t="n"/>
      <c r="D401" s="9" t="n"/>
      <c r="E401" s="10" t="n"/>
      <c r="F401" s="9" t="n"/>
      <c r="G401" s="9" t="n"/>
      <c r="H401" s="11" t="n"/>
      <c r="I401" s="12">
        <f>IF(E401="","",IF(OR(H401="",H401="X"),"영수증 확인 / ","")&amp;IF(G401="","목적 누락 / ","")&amp;IF(F401="접대비","불공제(접대비)",IF(F401="차량유지비","차종 확인",IF(F401="여비교통비","교통비 확인",IF(F401="","용도 입력","공제 검토")))))</f>
        <v/>
      </c>
      <c r="J401" s="13">
        <f>IF(AND(E401&lt;&gt;"",RIGHT(I401,5)="공제 검토"),ROUND(E401*10/110,0),0)</f>
        <v/>
      </c>
    </row>
    <row r="402">
      <c r="A402" s="8" t="n"/>
      <c r="B402" s="9" t="n"/>
      <c r="C402" s="9" t="n"/>
      <c r="D402" s="9" t="n"/>
      <c r="E402" s="10" t="n"/>
      <c r="F402" s="9" t="n"/>
      <c r="G402" s="9" t="n"/>
      <c r="H402" s="11" t="n"/>
      <c r="I402" s="12">
        <f>IF(E402="","",IF(OR(H402="",H402="X"),"영수증 확인 / ","")&amp;IF(G402="","목적 누락 / ","")&amp;IF(F402="접대비","불공제(접대비)",IF(F402="차량유지비","차종 확인",IF(F402="여비교통비","교통비 확인",IF(F402="","용도 입력","공제 검토")))))</f>
        <v/>
      </c>
      <c r="J402" s="13">
        <f>IF(AND(E402&lt;&gt;"",RIGHT(I402,5)="공제 검토"),ROUND(E402*10/110,0),0)</f>
        <v/>
      </c>
    </row>
    <row r="403">
      <c r="A403" s="8" t="n"/>
      <c r="B403" s="9" t="n"/>
      <c r="C403" s="9" t="n"/>
      <c r="D403" s="9" t="n"/>
      <c r="E403" s="10" t="n"/>
      <c r="F403" s="9" t="n"/>
      <c r="G403" s="9" t="n"/>
      <c r="H403" s="11" t="n"/>
      <c r="I403" s="12">
        <f>IF(E403="","",IF(OR(H403="",H403="X"),"영수증 확인 / ","")&amp;IF(G403="","목적 누락 / ","")&amp;IF(F403="접대비","불공제(접대비)",IF(F403="차량유지비","차종 확인",IF(F403="여비교통비","교통비 확인",IF(F403="","용도 입력","공제 검토")))))</f>
        <v/>
      </c>
      <c r="J403" s="13">
        <f>IF(AND(E403&lt;&gt;"",RIGHT(I403,5)="공제 검토"),ROUND(E403*10/110,0),0)</f>
        <v/>
      </c>
    </row>
    <row r="404">
      <c r="A404" s="8" t="n"/>
      <c r="B404" s="9" t="n"/>
      <c r="C404" s="9" t="n"/>
      <c r="D404" s="9" t="n"/>
      <c r="E404" s="10" t="n"/>
      <c r="F404" s="9" t="n"/>
      <c r="G404" s="9" t="n"/>
      <c r="H404" s="11" t="n"/>
      <c r="I404" s="12">
        <f>IF(E404="","",IF(OR(H404="",H404="X"),"영수증 확인 / ","")&amp;IF(G404="","목적 누락 / ","")&amp;IF(F404="접대비","불공제(접대비)",IF(F404="차량유지비","차종 확인",IF(F404="여비교통비","교통비 확인",IF(F404="","용도 입력","공제 검토")))))</f>
        <v/>
      </c>
      <c r="J404" s="13">
        <f>IF(AND(E404&lt;&gt;"",RIGHT(I404,5)="공제 검토"),ROUND(E404*10/110,0),0)</f>
        <v/>
      </c>
    </row>
    <row r="405">
      <c r="A405" s="8" t="n"/>
      <c r="B405" s="9" t="n"/>
      <c r="C405" s="9" t="n"/>
      <c r="D405" s="9" t="n"/>
      <c r="E405" s="10" t="n"/>
      <c r="F405" s="9" t="n"/>
      <c r="G405" s="9" t="n"/>
      <c r="H405" s="11" t="n"/>
      <c r="I405" s="12">
        <f>IF(E405="","",IF(OR(H405="",H405="X"),"영수증 확인 / ","")&amp;IF(G405="","목적 누락 / ","")&amp;IF(F405="접대비","불공제(접대비)",IF(F405="차량유지비","차종 확인",IF(F405="여비교통비","교통비 확인",IF(F405="","용도 입력","공제 검토")))))</f>
        <v/>
      </c>
      <c r="J405" s="13">
        <f>IF(AND(E405&lt;&gt;"",RIGHT(I405,5)="공제 검토"),ROUND(E405*10/110,0),0)</f>
        <v/>
      </c>
    </row>
    <row r="406">
      <c r="A406" s="8" t="n"/>
      <c r="B406" s="9" t="n"/>
      <c r="C406" s="9" t="n"/>
      <c r="D406" s="9" t="n"/>
      <c r="E406" s="10" t="n"/>
      <c r="F406" s="9" t="n"/>
      <c r="G406" s="9" t="n"/>
      <c r="H406" s="11" t="n"/>
      <c r="I406" s="12">
        <f>IF(E406="","",IF(OR(H406="",H406="X"),"영수증 확인 / ","")&amp;IF(G406="","목적 누락 / ","")&amp;IF(F406="접대비","불공제(접대비)",IF(F406="차량유지비","차종 확인",IF(F406="여비교통비","교통비 확인",IF(F406="","용도 입력","공제 검토")))))</f>
        <v/>
      </c>
      <c r="J406" s="13">
        <f>IF(AND(E406&lt;&gt;"",RIGHT(I406,5)="공제 검토"),ROUND(E406*10/110,0),0)</f>
        <v/>
      </c>
    </row>
    <row r="407">
      <c r="A407" s="8" t="n"/>
      <c r="B407" s="9" t="n"/>
      <c r="C407" s="9" t="n"/>
      <c r="D407" s="9" t="n"/>
      <c r="E407" s="10" t="n"/>
      <c r="F407" s="9" t="n"/>
      <c r="G407" s="9" t="n"/>
      <c r="H407" s="11" t="n"/>
      <c r="I407" s="12">
        <f>IF(E407="","",IF(OR(H407="",H407="X"),"영수증 확인 / ","")&amp;IF(G407="","목적 누락 / ","")&amp;IF(F407="접대비","불공제(접대비)",IF(F407="차량유지비","차종 확인",IF(F407="여비교통비","교통비 확인",IF(F407="","용도 입력","공제 검토")))))</f>
        <v/>
      </c>
      <c r="J407" s="13">
        <f>IF(AND(E407&lt;&gt;"",RIGHT(I407,5)="공제 검토"),ROUND(E407*10/110,0),0)</f>
        <v/>
      </c>
    </row>
    <row r="408">
      <c r="A408" s="8" t="n"/>
      <c r="B408" s="9" t="n"/>
      <c r="C408" s="9" t="n"/>
      <c r="D408" s="9" t="n"/>
      <c r="E408" s="10" t="n"/>
      <c r="F408" s="9" t="n"/>
      <c r="G408" s="9" t="n"/>
      <c r="H408" s="11" t="n"/>
      <c r="I408" s="12">
        <f>IF(E408="","",IF(OR(H408="",H408="X"),"영수증 확인 / ","")&amp;IF(G408="","목적 누락 / ","")&amp;IF(F408="접대비","불공제(접대비)",IF(F408="차량유지비","차종 확인",IF(F408="여비교통비","교통비 확인",IF(F408="","용도 입력","공제 검토")))))</f>
        <v/>
      </c>
      <c r="J408" s="13">
        <f>IF(AND(E408&lt;&gt;"",RIGHT(I408,5)="공제 검토"),ROUND(E408*10/110,0),0)</f>
        <v/>
      </c>
    </row>
    <row r="409">
      <c r="A409" s="8" t="n"/>
      <c r="B409" s="9" t="n"/>
      <c r="C409" s="9" t="n"/>
      <c r="D409" s="9" t="n"/>
      <c r="E409" s="10" t="n"/>
      <c r="F409" s="9" t="n"/>
      <c r="G409" s="9" t="n"/>
      <c r="H409" s="11" t="n"/>
      <c r="I409" s="12">
        <f>IF(E409="","",IF(OR(H409="",H409="X"),"영수증 확인 / ","")&amp;IF(G409="","목적 누락 / ","")&amp;IF(F409="접대비","불공제(접대비)",IF(F409="차량유지비","차종 확인",IF(F409="여비교통비","교통비 확인",IF(F409="","용도 입력","공제 검토")))))</f>
        <v/>
      </c>
      <c r="J409" s="13">
        <f>IF(AND(E409&lt;&gt;"",RIGHT(I409,5)="공제 검토"),ROUND(E409*10/110,0),0)</f>
        <v/>
      </c>
    </row>
    <row r="410">
      <c r="A410" s="8" t="n"/>
      <c r="B410" s="9" t="n"/>
      <c r="C410" s="9" t="n"/>
      <c r="D410" s="9" t="n"/>
      <c r="E410" s="10" t="n"/>
      <c r="F410" s="9" t="n"/>
      <c r="G410" s="9" t="n"/>
      <c r="H410" s="11" t="n"/>
      <c r="I410" s="12">
        <f>IF(E410="","",IF(OR(H410="",H410="X"),"영수증 확인 / ","")&amp;IF(G410="","목적 누락 / ","")&amp;IF(F410="접대비","불공제(접대비)",IF(F410="차량유지비","차종 확인",IF(F410="여비교통비","교통비 확인",IF(F410="","용도 입력","공제 검토")))))</f>
        <v/>
      </c>
      <c r="J410" s="13">
        <f>IF(AND(E410&lt;&gt;"",RIGHT(I410,5)="공제 검토"),ROUND(E410*10/110,0),0)</f>
        <v/>
      </c>
    </row>
    <row r="411">
      <c r="A411" s="8" t="n"/>
      <c r="B411" s="9" t="n"/>
      <c r="C411" s="9" t="n"/>
      <c r="D411" s="9" t="n"/>
      <c r="E411" s="10" t="n"/>
      <c r="F411" s="9" t="n"/>
      <c r="G411" s="9" t="n"/>
      <c r="H411" s="11" t="n"/>
      <c r="I411" s="12">
        <f>IF(E411="","",IF(OR(H411="",H411="X"),"영수증 확인 / ","")&amp;IF(G411="","목적 누락 / ","")&amp;IF(F411="접대비","불공제(접대비)",IF(F411="차량유지비","차종 확인",IF(F411="여비교통비","교통비 확인",IF(F411="","용도 입력","공제 검토")))))</f>
        <v/>
      </c>
      <c r="J411" s="13">
        <f>IF(AND(E411&lt;&gt;"",RIGHT(I411,5)="공제 검토"),ROUND(E411*10/110,0),0)</f>
        <v/>
      </c>
    </row>
    <row r="412">
      <c r="A412" s="8" t="n"/>
      <c r="B412" s="9" t="n"/>
      <c r="C412" s="9" t="n"/>
      <c r="D412" s="9" t="n"/>
      <c r="E412" s="10" t="n"/>
      <c r="F412" s="9" t="n"/>
      <c r="G412" s="9" t="n"/>
      <c r="H412" s="11" t="n"/>
      <c r="I412" s="12">
        <f>IF(E412="","",IF(OR(H412="",H412="X"),"영수증 확인 / ","")&amp;IF(G412="","목적 누락 / ","")&amp;IF(F412="접대비","불공제(접대비)",IF(F412="차량유지비","차종 확인",IF(F412="여비교통비","교통비 확인",IF(F412="","용도 입력","공제 검토")))))</f>
        <v/>
      </c>
      <c r="J412" s="13">
        <f>IF(AND(E412&lt;&gt;"",RIGHT(I412,5)="공제 검토"),ROUND(E412*10/110,0),0)</f>
        <v/>
      </c>
    </row>
    <row r="413">
      <c r="A413" s="8" t="n"/>
      <c r="B413" s="9" t="n"/>
      <c r="C413" s="9" t="n"/>
      <c r="D413" s="9" t="n"/>
      <c r="E413" s="10" t="n"/>
      <c r="F413" s="9" t="n"/>
      <c r="G413" s="9" t="n"/>
      <c r="H413" s="11" t="n"/>
      <c r="I413" s="12">
        <f>IF(E413="","",IF(OR(H413="",H413="X"),"영수증 확인 / ","")&amp;IF(G413="","목적 누락 / ","")&amp;IF(F413="접대비","불공제(접대비)",IF(F413="차량유지비","차종 확인",IF(F413="여비교통비","교통비 확인",IF(F413="","용도 입력","공제 검토")))))</f>
        <v/>
      </c>
      <c r="J413" s="13">
        <f>IF(AND(E413&lt;&gt;"",RIGHT(I413,5)="공제 검토"),ROUND(E413*10/110,0),0)</f>
        <v/>
      </c>
    </row>
    <row r="414">
      <c r="A414" s="8" t="n"/>
      <c r="B414" s="9" t="n"/>
      <c r="C414" s="9" t="n"/>
      <c r="D414" s="9" t="n"/>
      <c r="E414" s="10" t="n"/>
      <c r="F414" s="9" t="n"/>
      <c r="G414" s="9" t="n"/>
      <c r="H414" s="11" t="n"/>
      <c r="I414" s="12">
        <f>IF(E414="","",IF(OR(H414="",H414="X"),"영수증 확인 / ","")&amp;IF(G414="","목적 누락 / ","")&amp;IF(F414="접대비","불공제(접대비)",IF(F414="차량유지비","차종 확인",IF(F414="여비교통비","교통비 확인",IF(F414="","용도 입력","공제 검토")))))</f>
        <v/>
      </c>
      <c r="J414" s="13">
        <f>IF(AND(E414&lt;&gt;"",RIGHT(I414,5)="공제 검토"),ROUND(E414*10/110,0),0)</f>
        <v/>
      </c>
    </row>
    <row r="415">
      <c r="A415" s="8" t="n"/>
      <c r="B415" s="9" t="n"/>
      <c r="C415" s="9" t="n"/>
      <c r="D415" s="9" t="n"/>
      <c r="E415" s="10" t="n"/>
      <c r="F415" s="9" t="n"/>
      <c r="G415" s="9" t="n"/>
      <c r="H415" s="11" t="n"/>
      <c r="I415" s="12">
        <f>IF(E415="","",IF(OR(H415="",H415="X"),"영수증 확인 / ","")&amp;IF(G415="","목적 누락 / ","")&amp;IF(F415="접대비","불공제(접대비)",IF(F415="차량유지비","차종 확인",IF(F415="여비교통비","교통비 확인",IF(F415="","용도 입력","공제 검토")))))</f>
        <v/>
      </c>
      <c r="J415" s="13">
        <f>IF(AND(E415&lt;&gt;"",RIGHT(I415,5)="공제 검토"),ROUND(E415*10/110,0),0)</f>
        <v/>
      </c>
    </row>
    <row r="416">
      <c r="A416" s="8" t="n"/>
      <c r="B416" s="9" t="n"/>
      <c r="C416" s="9" t="n"/>
      <c r="D416" s="9" t="n"/>
      <c r="E416" s="10" t="n"/>
      <c r="F416" s="9" t="n"/>
      <c r="G416" s="9" t="n"/>
      <c r="H416" s="11" t="n"/>
      <c r="I416" s="12">
        <f>IF(E416="","",IF(OR(H416="",H416="X"),"영수증 확인 / ","")&amp;IF(G416="","목적 누락 / ","")&amp;IF(F416="접대비","불공제(접대비)",IF(F416="차량유지비","차종 확인",IF(F416="여비교통비","교통비 확인",IF(F416="","용도 입력","공제 검토")))))</f>
        <v/>
      </c>
      <c r="J416" s="13">
        <f>IF(AND(E416&lt;&gt;"",RIGHT(I416,5)="공제 검토"),ROUND(E416*10/110,0),0)</f>
        <v/>
      </c>
    </row>
    <row r="417">
      <c r="A417" s="8" t="n"/>
      <c r="B417" s="9" t="n"/>
      <c r="C417" s="9" t="n"/>
      <c r="D417" s="9" t="n"/>
      <c r="E417" s="10" t="n"/>
      <c r="F417" s="9" t="n"/>
      <c r="G417" s="9" t="n"/>
      <c r="H417" s="11" t="n"/>
      <c r="I417" s="12">
        <f>IF(E417="","",IF(OR(H417="",H417="X"),"영수증 확인 / ","")&amp;IF(G417="","목적 누락 / ","")&amp;IF(F417="접대비","불공제(접대비)",IF(F417="차량유지비","차종 확인",IF(F417="여비교통비","교통비 확인",IF(F417="","용도 입력","공제 검토")))))</f>
        <v/>
      </c>
      <c r="J417" s="13">
        <f>IF(AND(E417&lt;&gt;"",RIGHT(I417,5)="공제 검토"),ROUND(E417*10/110,0),0)</f>
        <v/>
      </c>
    </row>
    <row r="418">
      <c r="A418" s="8" t="n"/>
      <c r="B418" s="9" t="n"/>
      <c r="C418" s="9" t="n"/>
      <c r="D418" s="9" t="n"/>
      <c r="E418" s="10" t="n"/>
      <c r="F418" s="9" t="n"/>
      <c r="G418" s="9" t="n"/>
      <c r="H418" s="11" t="n"/>
      <c r="I418" s="12">
        <f>IF(E418="","",IF(OR(H418="",H418="X"),"영수증 확인 / ","")&amp;IF(G418="","목적 누락 / ","")&amp;IF(F418="접대비","불공제(접대비)",IF(F418="차량유지비","차종 확인",IF(F418="여비교통비","교통비 확인",IF(F418="","용도 입력","공제 검토")))))</f>
        <v/>
      </c>
      <c r="J418" s="13">
        <f>IF(AND(E418&lt;&gt;"",RIGHT(I418,5)="공제 검토"),ROUND(E418*10/110,0),0)</f>
        <v/>
      </c>
    </row>
    <row r="419">
      <c r="A419" s="8" t="n"/>
      <c r="B419" s="9" t="n"/>
      <c r="C419" s="9" t="n"/>
      <c r="D419" s="9" t="n"/>
      <c r="E419" s="10" t="n"/>
      <c r="F419" s="9" t="n"/>
      <c r="G419" s="9" t="n"/>
      <c r="H419" s="11" t="n"/>
      <c r="I419" s="12">
        <f>IF(E419="","",IF(OR(H419="",H419="X"),"영수증 확인 / ","")&amp;IF(G419="","목적 누락 / ","")&amp;IF(F419="접대비","불공제(접대비)",IF(F419="차량유지비","차종 확인",IF(F419="여비교통비","교통비 확인",IF(F419="","용도 입력","공제 검토")))))</f>
        <v/>
      </c>
      <c r="J419" s="13">
        <f>IF(AND(E419&lt;&gt;"",RIGHT(I419,5)="공제 검토"),ROUND(E419*10/110,0),0)</f>
        <v/>
      </c>
    </row>
    <row r="420">
      <c r="A420" s="8" t="n"/>
      <c r="B420" s="9" t="n"/>
      <c r="C420" s="9" t="n"/>
      <c r="D420" s="9" t="n"/>
      <c r="E420" s="10" t="n"/>
      <c r="F420" s="9" t="n"/>
      <c r="G420" s="9" t="n"/>
      <c r="H420" s="11" t="n"/>
      <c r="I420" s="12">
        <f>IF(E420="","",IF(OR(H420="",H420="X"),"영수증 확인 / ","")&amp;IF(G420="","목적 누락 / ","")&amp;IF(F420="접대비","불공제(접대비)",IF(F420="차량유지비","차종 확인",IF(F420="여비교통비","교통비 확인",IF(F420="","용도 입력","공제 검토")))))</f>
        <v/>
      </c>
      <c r="J420" s="13">
        <f>IF(AND(E420&lt;&gt;"",RIGHT(I420,5)="공제 검토"),ROUND(E420*10/110,0),0)</f>
        <v/>
      </c>
    </row>
    <row r="421">
      <c r="A421" s="8" t="n"/>
      <c r="B421" s="9" t="n"/>
      <c r="C421" s="9" t="n"/>
      <c r="D421" s="9" t="n"/>
      <c r="E421" s="10" t="n"/>
      <c r="F421" s="9" t="n"/>
      <c r="G421" s="9" t="n"/>
      <c r="H421" s="11" t="n"/>
      <c r="I421" s="12">
        <f>IF(E421="","",IF(OR(H421="",H421="X"),"영수증 확인 / ","")&amp;IF(G421="","목적 누락 / ","")&amp;IF(F421="접대비","불공제(접대비)",IF(F421="차량유지비","차종 확인",IF(F421="여비교통비","교통비 확인",IF(F421="","용도 입력","공제 검토")))))</f>
        <v/>
      </c>
      <c r="J421" s="13">
        <f>IF(AND(E421&lt;&gt;"",RIGHT(I421,5)="공제 검토"),ROUND(E421*10/110,0),0)</f>
        <v/>
      </c>
    </row>
    <row r="422">
      <c r="A422" s="8" t="n"/>
      <c r="B422" s="9" t="n"/>
      <c r="C422" s="9" t="n"/>
      <c r="D422" s="9" t="n"/>
      <c r="E422" s="10" t="n"/>
      <c r="F422" s="9" t="n"/>
      <c r="G422" s="9" t="n"/>
      <c r="H422" s="11" t="n"/>
      <c r="I422" s="12">
        <f>IF(E422="","",IF(OR(H422="",H422="X"),"영수증 확인 / ","")&amp;IF(G422="","목적 누락 / ","")&amp;IF(F422="접대비","불공제(접대비)",IF(F422="차량유지비","차종 확인",IF(F422="여비교통비","교통비 확인",IF(F422="","용도 입력","공제 검토")))))</f>
        <v/>
      </c>
      <c r="J422" s="13">
        <f>IF(AND(E422&lt;&gt;"",RIGHT(I422,5)="공제 검토"),ROUND(E422*10/110,0),0)</f>
        <v/>
      </c>
    </row>
    <row r="423">
      <c r="A423" s="8" t="n"/>
      <c r="B423" s="9" t="n"/>
      <c r="C423" s="9" t="n"/>
      <c r="D423" s="9" t="n"/>
      <c r="E423" s="10" t="n"/>
      <c r="F423" s="9" t="n"/>
      <c r="G423" s="9" t="n"/>
      <c r="H423" s="11" t="n"/>
      <c r="I423" s="12">
        <f>IF(E423="","",IF(OR(H423="",H423="X"),"영수증 확인 / ","")&amp;IF(G423="","목적 누락 / ","")&amp;IF(F423="접대비","불공제(접대비)",IF(F423="차량유지비","차종 확인",IF(F423="여비교통비","교통비 확인",IF(F423="","용도 입력","공제 검토")))))</f>
        <v/>
      </c>
      <c r="J423" s="13">
        <f>IF(AND(E423&lt;&gt;"",RIGHT(I423,5)="공제 검토"),ROUND(E423*10/110,0),0)</f>
        <v/>
      </c>
    </row>
    <row r="424">
      <c r="A424" s="8" t="n"/>
      <c r="B424" s="9" t="n"/>
      <c r="C424" s="9" t="n"/>
      <c r="D424" s="9" t="n"/>
      <c r="E424" s="10" t="n"/>
      <c r="F424" s="9" t="n"/>
      <c r="G424" s="9" t="n"/>
      <c r="H424" s="11" t="n"/>
      <c r="I424" s="12">
        <f>IF(E424="","",IF(OR(H424="",H424="X"),"영수증 확인 / ","")&amp;IF(G424="","목적 누락 / ","")&amp;IF(F424="접대비","불공제(접대비)",IF(F424="차량유지비","차종 확인",IF(F424="여비교통비","교통비 확인",IF(F424="","용도 입력","공제 검토")))))</f>
        <v/>
      </c>
      <c r="J424" s="13">
        <f>IF(AND(E424&lt;&gt;"",RIGHT(I424,5)="공제 검토"),ROUND(E424*10/110,0),0)</f>
        <v/>
      </c>
    </row>
    <row r="425">
      <c r="A425" s="8" t="n"/>
      <c r="B425" s="9" t="n"/>
      <c r="C425" s="9" t="n"/>
      <c r="D425" s="9" t="n"/>
      <c r="E425" s="10" t="n"/>
      <c r="F425" s="9" t="n"/>
      <c r="G425" s="9" t="n"/>
      <c r="H425" s="11" t="n"/>
      <c r="I425" s="12">
        <f>IF(E425="","",IF(OR(H425="",H425="X"),"영수증 확인 / ","")&amp;IF(G425="","목적 누락 / ","")&amp;IF(F425="접대비","불공제(접대비)",IF(F425="차량유지비","차종 확인",IF(F425="여비교통비","교통비 확인",IF(F425="","용도 입력","공제 검토")))))</f>
        <v/>
      </c>
      <c r="J425" s="13">
        <f>IF(AND(E425&lt;&gt;"",RIGHT(I425,5)="공제 검토"),ROUND(E425*10/110,0),0)</f>
        <v/>
      </c>
    </row>
    <row r="426">
      <c r="A426" s="8" t="n"/>
      <c r="B426" s="9" t="n"/>
      <c r="C426" s="9" t="n"/>
      <c r="D426" s="9" t="n"/>
      <c r="E426" s="10" t="n"/>
      <c r="F426" s="9" t="n"/>
      <c r="G426" s="9" t="n"/>
      <c r="H426" s="11" t="n"/>
      <c r="I426" s="12">
        <f>IF(E426="","",IF(OR(H426="",H426="X"),"영수증 확인 / ","")&amp;IF(G426="","목적 누락 / ","")&amp;IF(F426="접대비","불공제(접대비)",IF(F426="차량유지비","차종 확인",IF(F426="여비교통비","교통비 확인",IF(F426="","용도 입력","공제 검토")))))</f>
        <v/>
      </c>
      <c r="J426" s="13">
        <f>IF(AND(E426&lt;&gt;"",RIGHT(I426,5)="공제 검토"),ROUND(E426*10/110,0),0)</f>
        <v/>
      </c>
    </row>
    <row r="427">
      <c r="A427" s="8" t="n"/>
      <c r="B427" s="9" t="n"/>
      <c r="C427" s="9" t="n"/>
      <c r="D427" s="9" t="n"/>
      <c r="E427" s="10" t="n"/>
      <c r="F427" s="9" t="n"/>
      <c r="G427" s="9" t="n"/>
      <c r="H427" s="11" t="n"/>
      <c r="I427" s="12">
        <f>IF(E427="","",IF(OR(H427="",H427="X"),"영수증 확인 / ","")&amp;IF(G427="","목적 누락 / ","")&amp;IF(F427="접대비","불공제(접대비)",IF(F427="차량유지비","차종 확인",IF(F427="여비교통비","교통비 확인",IF(F427="","용도 입력","공제 검토")))))</f>
        <v/>
      </c>
      <c r="J427" s="13">
        <f>IF(AND(E427&lt;&gt;"",RIGHT(I427,5)="공제 검토"),ROUND(E427*10/110,0),0)</f>
        <v/>
      </c>
    </row>
    <row r="428">
      <c r="A428" s="8" t="n"/>
      <c r="B428" s="9" t="n"/>
      <c r="C428" s="9" t="n"/>
      <c r="D428" s="9" t="n"/>
      <c r="E428" s="10" t="n"/>
      <c r="F428" s="9" t="n"/>
      <c r="G428" s="9" t="n"/>
      <c r="H428" s="11" t="n"/>
      <c r="I428" s="12">
        <f>IF(E428="","",IF(OR(H428="",H428="X"),"영수증 확인 / ","")&amp;IF(G428="","목적 누락 / ","")&amp;IF(F428="접대비","불공제(접대비)",IF(F428="차량유지비","차종 확인",IF(F428="여비교통비","교통비 확인",IF(F428="","용도 입력","공제 검토")))))</f>
        <v/>
      </c>
      <c r="J428" s="13">
        <f>IF(AND(E428&lt;&gt;"",RIGHT(I428,5)="공제 검토"),ROUND(E428*10/110,0),0)</f>
        <v/>
      </c>
    </row>
    <row r="429">
      <c r="A429" s="8" t="n"/>
      <c r="B429" s="9" t="n"/>
      <c r="C429" s="9" t="n"/>
      <c r="D429" s="9" t="n"/>
      <c r="E429" s="10" t="n"/>
      <c r="F429" s="9" t="n"/>
      <c r="G429" s="9" t="n"/>
      <c r="H429" s="11" t="n"/>
      <c r="I429" s="12">
        <f>IF(E429="","",IF(OR(H429="",H429="X"),"영수증 확인 / ","")&amp;IF(G429="","목적 누락 / ","")&amp;IF(F429="접대비","불공제(접대비)",IF(F429="차량유지비","차종 확인",IF(F429="여비교통비","교통비 확인",IF(F429="","용도 입력","공제 검토")))))</f>
        <v/>
      </c>
      <c r="J429" s="13">
        <f>IF(AND(E429&lt;&gt;"",RIGHT(I429,5)="공제 검토"),ROUND(E429*10/110,0),0)</f>
        <v/>
      </c>
    </row>
    <row r="430">
      <c r="A430" s="8" t="n"/>
      <c r="B430" s="9" t="n"/>
      <c r="C430" s="9" t="n"/>
      <c r="D430" s="9" t="n"/>
      <c r="E430" s="10" t="n"/>
      <c r="F430" s="9" t="n"/>
      <c r="G430" s="9" t="n"/>
      <c r="H430" s="11" t="n"/>
      <c r="I430" s="12">
        <f>IF(E430="","",IF(OR(H430="",H430="X"),"영수증 확인 / ","")&amp;IF(G430="","목적 누락 / ","")&amp;IF(F430="접대비","불공제(접대비)",IF(F430="차량유지비","차종 확인",IF(F430="여비교통비","교통비 확인",IF(F430="","용도 입력","공제 검토")))))</f>
        <v/>
      </c>
      <c r="J430" s="13">
        <f>IF(AND(E430&lt;&gt;"",RIGHT(I430,5)="공제 검토"),ROUND(E430*10/110,0),0)</f>
        <v/>
      </c>
    </row>
    <row r="431">
      <c r="A431" s="8" t="n"/>
      <c r="B431" s="9" t="n"/>
      <c r="C431" s="9" t="n"/>
      <c r="D431" s="9" t="n"/>
      <c r="E431" s="10" t="n"/>
      <c r="F431" s="9" t="n"/>
      <c r="G431" s="9" t="n"/>
      <c r="H431" s="11" t="n"/>
      <c r="I431" s="12">
        <f>IF(E431="","",IF(OR(H431="",H431="X"),"영수증 확인 / ","")&amp;IF(G431="","목적 누락 / ","")&amp;IF(F431="접대비","불공제(접대비)",IF(F431="차량유지비","차종 확인",IF(F431="여비교통비","교통비 확인",IF(F431="","용도 입력","공제 검토")))))</f>
        <v/>
      </c>
      <c r="J431" s="13">
        <f>IF(AND(E431&lt;&gt;"",RIGHT(I431,5)="공제 검토"),ROUND(E431*10/110,0),0)</f>
        <v/>
      </c>
    </row>
    <row r="432">
      <c r="A432" s="8" t="n"/>
      <c r="B432" s="9" t="n"/>
      <c r="C432" s="9" t="n"/>
      <c r="D432" s="9" t="n"/>
      <c r="E432" s="10" t="n"/>
      <c r="F432" s="9" t="n"/>
      <c r="G432" s="9" t="n"/>
      <c r="H432" s="11" t="n"/>
      <c r="I432" s="12">
        <f>IF(E432="","",IF(OR(H432="",H432="X"),"영수증 확인 / ","")&amp;IF(G432="","목적 누락 / ","")&amp;IF(F432="접대비","불공제(접대비)",IF(F432="차량유지비","차종 확인",IF(F432="여비교통비","교통비 확인",IF(F432="","용도 입력","공제 검토")))))</f>
        <v/>
      </c>
      <c r="J432" s="13">
        <f>IF(AND(E432&lt;&gt;"",RIGHT(I432,5)="공제 검토"),ROUND(E432*10/110,0),0)</f>
        <v/>
      </c>
    </row>
    <row r="433">
      <c r="A433" s="8" t="n"/>
      <c r="B433" s="9" t="n"/>
      <c r="C433" s="9" t="n"/>
      <c r="D433" s="9" t="n"/>
      <c r="E433" s="10" t="n"/>
      <c r="F433" s="9" t="n"/>
      <c r="G433" s="9" t="n"/>
      <c r="H433" s="11" t="n"/>
      <c r="I433" s="12">
        <f>IF(E433="","",IF(OR(H433="",H433="X"),"영수증 확인 / ","")&amp;IF(G433="","목적 누락 / ","")&amp;IF(F433="접대비","불공제(접대비)",IF(F433="차량유지비","차종 확인",IF(F433="여비교통비","교통비 확인",IF(F433="","용도 입력","공제 검토")))))</f>
        <v/>
      </c>
      <c r="J433" s="13">
        <f>IF(AND(E433&lt;&gt;"",RIGHT(I433,5)="공제 검토"),ROUND(E433*10/110,0),0)</f>
        <v/>
      </c>
    </row>
    <row r="434">
      <c r="A434" s="8" t="n"/>
      <c r="B434" s="9" t="n"/>
      <c r="C434" s="9" t="n"/>
      <c r="D434" s="9" t="n"/>
      <c r="E434" s="10" t="n"/>
      <c r="F434" s="9" t="n"/>
      <c r="G434" s="9" t="n"/>
      <c r="H434" s="11" t="n"/>
      <c r="I434" s="12">
        <f>IF(E434="","",IF(OR(H434="",H434="X"),"영수증 확인 / ","")&amp;IF(G434="","목적 누락 / ","")&amp;IF(F434="접대비","불공제(접대비)",IF(F434="차량유지비","차종 확인",IF(F434="여비교통비","교통비 확인",IF(F434="","용도 입력","공제 검토")))))</f>
        <v/>
      </c>
      <c r="J434" s="13">
        <f>IF(AND(E434&lt;&gt;"",RIGHT(I434,5)="공제 검토"),ROUND(E434*10/110,0),0)</f>
        <v/>
      </c>
    </row>
    <row r="435">
      <c r="A435" s="8" t="n"/>
      <c r="B435" s="9" t="n"/>
      <c r="C435" s="9" t="n"/>
      <c r="D435" s="9" t="n"/>
      <c r="E435" s="10" t="n"/>
      <c r="F435" s="9" t="n"/>
      <c r="G435" s="9" t="n"/>
      <c r="H435" s="11" t="n"/>
      <c r="I435" s="12">
        <f>IF(E435="","",IF(OR(H435="",H435="X"),"영수증 확인 / ","")&amp;IF(G435="","목적 누락 / ","")&amp;IF(F435="접대비","불공제(접대비)",IF(F435="차량유지비","차종 확인",IF(F435="여비교통비","교통비 확인",IF(F435="","용도 입력","공제 검토")))))</f>
        <v/>
      </c>
      <c r="J435" s="13">
        <f>IF(AND(E435&lt;&gt;"",RIGHT(I435,5)="공제 검토"),ROUND(E435*10/110,0),0)</f>
        <v/>
      </c>
    </row>
    <row r="436">
      <c r="A436" s="8" t="n"/>
      <c r="B436" s="9" t="n"/>
      <c r="C436" s="9" t="n"/>
      <c r="D436" s="9" t="n"/>
      <c r="E436" s="10" t="n"/>
      <c r="F436" s="9" t="n"/>
      <c r="G436" s="9" t="n"/>
      <c r="H436" s="11" t="n"/>
      <c r="I436" s="12">
        <f>IF(E436="","",IF(OR(H436="",H436="X"),"영수증 확인 / ","")&amp;IF(G436="","목적 누락 / ","")&amp;IF(F436="접대비","불공제(접대비)",IF(F436="차량유지비","차종 확인",IF(F436="여비교통비","교통비 확인",IF(F436="","용도 입력","공제 검토")))))</f>
        <v/>
      </c>
      <c r="J436" s="13">
        <f>IF(AND(E436&lt;&gt;"",RIGHT(I436,5)="공제 검토"),ROUND(E436*10/110,0),0)</f>
        <v/>
      </c>
    </row>
    <row r="437">
      <c r="A437" s="8" t="n"/>
      <c r="B437" s="9" t="n"/>
      <c r="C437" s="9" t="n"/>
      <c r="D437" s="9" t="n"/>
      <c r="E437" s="10" t="n"/>
      <c r="F437" s="9" t="n"/>
      <c r="G437" s="9" t="n"/>
      <c r="H437" s="11" t="n"/>
      <c r="I437" s="12">
        <f>IF(E437="","",IF(OR(H437="",H437="X"),"영수증 확인 / ","")&amp;IF(G437="","목적 누락 / ","")&amp;IF(F437="접대비","불공제(접대비)",IF(F437="차량유지비","차종 확인",IF(F437="여비교통비","교통비 확인",IF(F437="","용도 입력","공제 검토")))))</f>
        <v/>
      </c>
      <c r="J437" s="13">
        <f>IF(AND(E437&lt;&gt;"",RIGHT(I437,5)="공제 검토"),ROUND(E437*10/110,0),0)</f>
        <v/>
      </c>
    </row>
    <row r="438">
      <c r="A438" s="8" t="n"/>
      <c r="B438" s="9" t="n"/>
      <c r="C438" s="9" t="n"/>
      <c r="D438" s="9" t="n"/>
      <c r="E438" s="10" t="n"/>
      <c r="F438" s="9" t="n"/>
      <c r="G438" s="9" t="n"/>
      <c r="H438" s="11" t="n"/>
      <c r="I438" s="12">
        <f>IF(E438="","",IF(OR(H438="",H438="X"),"영수증 확인 / ","")&amp;IF(G438="","목적 누락 / ","")&amp;IF(F438="접대비","불공제(접대비)",IF(F438="차량유지비","차종 확인",IF(F438="여비교통비","교통비 확인",IF(F438="","용도 입력","공제 검토")))))</f>
        <v/>
      </c>
      <c r="J438" s="13">
        <f>IF(AND(E438&lt;&gt;"",RIGHT(I438,5)="공제 검토"),ROUND(E438*10/110,0),0)</f>
        <v/>
      </c>
    </row>
    <row r="439">
      <c r="A439" s="8" t="n"/>
      <c r="B439" s="9" t="n"/>
      <c r="C439" s="9" t="n"/>
      <c r="D439" s="9" t="n"/>
      <c r="E439" s="10" t="n"/>
      <c r="F439" s="9" t="n"/>
      <c r="G439" s="9" t="n"/>
      <c r="H439" s="11" t="n"/>
      <c r="I439" s="12">
        <f>IF(E439="","",IF(OR(H439="",H439="X"),"영수증 확인 / ","")&amp;IF(G439="","목적 누락 / ","")&amp;IF(F439="접대비","불공제(접대비)",IF(F439="차량유지비","차종 확인",IF(F439="여비교통비","교통비 확인",IF(F439="","용도 입력","공제 검토")))))</f>
        <v/>
      </c>
      <c r="J439" s="13">
        <f>IF(AND(E439&lt;&gt;"",RIGHT(I439,5)="공제 검토"),ROUND(E439*10/110,0),0)</f>
        <v/>
      </c>
    </row>
    <row r="440">
      <c r="A440" s="8" t="n"/>
      <c r="B440" s="9" t="n"/>
      <c r="C440" s="9" t="n"/>
      <c r="D440" s="9" t="n"/>
      <c r="E440" s="10" t="n"/>
      <c r="F440" s="9" t="n"/>
      <c r="G440" s="9" t="n"/>
      <c r="H440" s="11" t="n"/>
      <c r="I440" s="12">
        <f>IF(E440="","",IF(OR(H440="",H440="X"),"영수증 확인 / ","")&amp;IF(G440="","목적 누락 / ","")&amp;IF(F440="접대비","불공제(접대비)",IF(F440="차량유지비","차종 확인",IF(F440="여비교통비","교통비 확인",IF(F440="","용도 입력","공제 검토")))))</f>
        <v/>
      </c>
      <c r="J440" s="13">
        <f>IF(AND(E440&lt;&gt;"",RIGHT(I440,5)="공제 검토"),ROUND(E440*10/110,0),0)</f>
        <v/>
      </c>
    </row>
    <row r="441">
      <c r="A441" s="8" t="n"/>
      <c r="B441" s="9" t="n"/>
      <c r="C441" s="9" t="n"/>
      <c r="D441" s="9" t="n"/>
      <c r="E441" s="10" t="n"/>
      <c r="F441" s="9" t="n"/>
      <c r="G441" s="9" t="n"/>
      <c r="H441" s="11" t="n"/>
      <c r="I441" s="12">
        <f>IF(E441="","",IF(OR(H441="",H441="X"),"영수증 확인 / ","")&amp;IF(G441="","목적 누락 / ","")&amp;IF(F441="접대비","불공제(접대비)",IF(F441="차량유지비","차종 확인",IF(F441="여비교통비","교통비 확인",IF(F441="","용도 입력","공제 검토")))))</f>
        <v/>
      </c>
      <c r="J441" s="13">
        <f>IF(AND(E441&lt;&gt;"",RIGHT(I441,5)="공제 검토"),ROUND(E441*10/110,0),0)</f>
        <v/>
      </c>
    </row>
    <row r="442">
      <c r="A442" s="8" t="n"/>
      <c r="B442" s="9" t="n"/>
      <c r="C442" s="9" t="n"/>
      <c r="D442" s="9" t="n"/>
      <c r="E442" s="10" t="n"/>
      <c r="F442" s="9" t="n"/>
      <c r="G442" s="9" t="n"/>
      <c r="H442" s="11" t="n"/>
      <c r="I442" s="12">
        <f>IF(E442="","",IF(OR(H442="",H442="X"),"영수증 확인 / ","")&amp;IF(G442="","목적 누락 / ","")&amp;IF(F442="접대비","불공제(접대비)",IF(F442="차량유지비","차종 확인",IF(F442="여비교통비","교통비 확인",IF(F442="","용도 입력","공제 검토")))))</f>
        <v/>
      </c>
      <c r="J442" s="13">
        <f>IF(AND(E442&lt;&gt;"",RIGHT(I442,5)="공제 검토"),ROUND(E442*10/110,0),0)</f>
        <v/>
      </c>
    </row>
    <row r="443">
      <c r="A443" s="8" t="n"/>
      <c r="B443" s="9" t="n"/>
      <c r="C443" s="9" t="n"/>
      <c r="D443" s="9" t="n"/>
      <c r="E443" s="10" t="n"/>
      <c r="F443" s="9" t="n"/>
      <c r="G443" s="9" t="n"/>
      <c r="H443" s="11" t="n"/>
      <c r="I443" s="12">
        <f>IF(E443="","",IF(OR(H443="",H443="X"),"영수증 확인 / ","")&amp;IF(G443="","목적 누락 / ","")&amp;IF(F443="접대비","불공제(접대비)",IF(F443="차량유지비","차종 확인",IF(F443="여비교통비","교통비 확인",IF(F443="","용도 입력","공제 검토")))))</f>
        <v/>
      </c>
      <c r="J443" s="13">
        <f>IF(AND(E443&lt;&gt;"",RIGHT(I443,5)="공제 검토"),ROUND(E443*10/110,0),0)</f>
        <v/>
      </c>
    </row>
    <row r="444">
      <c r="A444" s="8" t="n"/>
      <c r="B444" s="9" t="n"/>
      <c r="C444" s="9" t="n"/>
      <c r="D444" s="9" t="n"/>
      <c r="E444" s="10" t="n"/>
      <c r="F444" s="9" t="n"/>
      <c r="G444" s="9" t="n"/>
      <c r="H444" s="11" t="n"/>
      <c r="I444" s="12">
        <f>IF(E444="","",IF(OR(H444="",H444="X"),"영수증 확인 / ","")&amp;IF(G444="","목적 누락 / ","")&amp;IF(F444="접대비","불공제(접대비)",IF(F444="차량유지비","차종 확인",IF(F444="여비교통비","교통비 확인",IF(F444="","용도 입력","공제 검토")))))</f>
        <v/>
      </c>
      <c r="J444" s="13">
        <f>IF(AND(E444&lt;&gt;"",RIGHT(I444,5)="공제 검토"),ROUND(E444*10/110,0),0)</f>
        <v/>
      </c>
    </row>
    <row r="445">
      <c r="A445" s="8" t="n"/>
      <c r="B445" s="9" t="n"/>
      <c r="C445" s="9" t="n"/>
      <c r="D445" s="9" t="n"/>
      <c r="E445" s="10" t="n"/>
      <c r="F445" s="9" t="n"/>
      <c r="G445" s="9" t="n"/>
      <c r="H445" s="11" t="n"/>
      <c r="I445" s="12">
        <f>IF(E445="","",IF(OR(H445="",H445="X"),"영수증 확인 / ","")&amp;IF(G445="","목적 누락 / ","")&amp;IF(F445="접대비","불공제(접대비)",IF(F445="차량유지비","차종 확인",IF(F445="여비교통비","교통비 확인",IF(F445="","용도 입력","공제 검토")))))</f>
        <v/>
      </c>
      <c r="J445" s="13">
        <f>IF(AND(E445&lt;&gt;"",RIGHT(I445,5)="공제 검토"),ROUND(E445*10/110,0),0)</f>
        <v/>
      </c>
    </row>
    <row r="446">
      <c r="A446" s="8" t="n"/>
      <c r="B446" s="9" t="n"/>
      <c r="C446" s="9" t="n"/>
      <c r="D446" s="9" t="n"/>
      <c r="E446" s="10" t="n"/>
      <c r="F446" s="9" t="n"/>
      <c r="G446" s="9" t="n"/>
      <c r="H446" s="11" t="n"/>
      <c r="I446" s="12">
        <f>IF(E446="","",IF(OR(H446="",H446="X"),"영수증 확인 / ","")&amp;IF(G446="","목적 누락 / ","")&amp;IF(F446="접대비","불공제(접대비)",IF(F446="차량유지비","차종 확인",IF(F446="여비교통비","교통비 확인",IF(F446="","용도 입력","공제 검토")))))</f>
        <v/>
      </c>
      <c r="J446" s="13">
        <f>IF(AND(E446&lt;&gt;"",RIGHT(I446,5)="공제 검토"),ROUND(E446*10/110,0),0)</f>
        <v/>
      </c>
    </row>
    <row r="447">
      <c r="A447" s="8" t="n"/>
      <c r="B447" s="9" t="n"/>
      <c r="C447" s="9" t="n"/>
      <c r="D447" s="9" t="n"/>
      <c r="E447" s="10" t="n"/>
      <c r="F447" s="9" t="n"/>
      <c r="G447" s="9" t="n"/>
      <c r="H447" s="11" t="n"/>
      <c r="I447" s="12">
        <f>IF(E447="","",IF(OR(H447="",H447="X"),"영수증 확인 / ","")&amp;IF(G447="","목적 누락 / ","")&amp;IF(F447="접대비","불공제(접대비)",IF(F447="차량유지비","차종 확인",IF(F447="여비교통비","교통비 확인",IF(F447="","용도 입력","공제 검토")))))</f>
        <v/>
      </c>
      <c r="J447" s="13">
        <f>IF(AND(E447&lt;&gt;"",RIGHT(I447,5)="공제 검토"),ROUND(E447*10/110,0),0)</f>
        <v/>
      </c>
    </row>
    <row r="448">
      <c r="A448" s="8" t="n"/>
      <c r="B448" s="9" t="n"/>
      <c r="C448" s="9" t="n"/>
      <c r="D448" s="9" t="n"/>
      <c r="E448" s="10" t="n"/>
      <c r="F448" s="9" t="n"/>
      <c r="G448" s="9" t="n"/>
      <c r="H448" s="11" t="n"/>
      <c r="I448" s="12">
        <f>IF(E448="","",IF(OR(H448="",H448="X"),"영수증 확인 / ","")&amp;IF(G448="","목적 누락 / ","")&amp;IF(F448="접대비","불공제(접대비)",IF(F448="차량유지비","차종 확인",IF(F448="여비교통비","교통비 확인",IF(F448="","용도 입력","공제 검토")))))</f>
        <v/>
      </c>
      <c r="J448" s="13">
        <f>IF(AND(E448&lt;&gt;"",RIGHT(I448,5)="공제 검토"),ROUND(E448*10/110,0),0)</f>
        <v/>
      </c>
    </row>
    <row r="449">
      <c r="A449" s="8" t="n"/>
      <c r="B449" s="9" t="n"/>
      <c r="C449" s="9" t="n"/>
      <c r="D449" s="9" t="n"/>
      <c r="E449" s="10" t="n"/>
      <c r="F449" s="9" t="n"/>
      <c r="G449" s="9" t="n"/>
      <c r="H449" s="11" t="n"/>
      <c r="I449" s="12">
        <f>IF(E449="","",IF(OR(H449="",H449="X"),"영수증 확인 / ","")&amp;IF(G449="","목적 누락 / ","")&amp;IF(F449="접대비","불공제(접대비)",IF(F449="차량유지비","차종 확인",IF(F449="여비교통비","교통비 확인",IF(F449="","용도 입력","공제 검토")))))</f>
        <v/>
      </c>
      <c r="J449" s="13">
        <f>IF(AND(E449&lt;&gt;"",RIGHT(I449,5)="공제 검토"),ROUND(E449*10/110,0),0)</f>
        <v/>
      </c>
    </row>
    <row r="450">
      <c r="A450" s="8" t="n"/>
      <c r="B450" s="9" t="n"/>
      <c r="C450" s="9" t="n"/>
      <c r="D450" s="9" t="n"/>
      <c r="E450" s="10" t="n"/>
      <c r="F450" s="9" t="n"/>
      <c r="G450" s="9" t="n"/>
      <c r="H450" s="11" t="n"/>
      <c r="I450" s="12">
        <f>IF(E450="","",IF(OR(H450="",H450="X"),"영수증 확인 / ","")&amp;IF(G450="","목적 누락 / ","")&amp;IF(F450="접대비","불공제(접대비)",IF(F450="차량유지비","차종 확인",IF(F450="여비교통비","교통비 확인",IF(F450="","용도 입력","공제 검토")))))</f>
        <v/>
      </c>
      <c r="J450" s="13">
        <f>IF(AND(E450&lt;&gt;"",RIGHT(I450,5)="공제 검토"),ROUND(E450*10/110,0),0)</f>
        <v/>
      </c>
    </row>
    <row r="451">
      <c r="A451" s="8" t="n"/>
      <c r="B451" s="9" t="n"/>
      <c r="C451" s="9" t="n"/>
      <c r="D451" s="9" t="n"/>
      <c r="E451" s="10" t="n"/>
      <c r="F451" s="9" t="n"/>
      <c r="G451" s="9" t="n"/>
      <c r="H451" s="11" t="n"/>
      <c r="I451" s="12">
        <f>IF(E451="","",IF(OR(H451="",H451="X"),"영수증 확인 / ","")&amp;IF(G451="","목적 누락 / ","")&amp;IF(F451="접대비","불공제(접대비)",IF(F451="차량유지비","차종 확인",IF(F451="여비교통비","교통비 확인",IF(F451="","용도 입력","공제 검토")))))</f>
        <v/>
      </c>
      <c r="J451" s="13">
        <f>IF(AND(E451&lt;&gt;"",RIGHT(I451,5)="공제 검토"),ROUND(E451*10/110,0),0)</f>
        <v/>
      </c>
    </row>
    <row r="452">
      <c r="A452" s="8" t="n"/>
      <c r="B452" s="9" t="n"/>
      <c r="C452" s="9" t="n"/>
      <c r="D452" s="9" t="n"/>
      <c r="E452" s="10" t="n"/>
      <c r="F452" s="9" t="n"/>
      <c r="G452" s="9" t="n"/>
      <c r="H452" s="11" t="n"/>
      <c r="I452" s="12">
        <f>IF(E452="","",IF(OR(H452="",H452="X"),"영수증 확인 / ","")&amp;IF(G452="","목적 누락 / ","")&amp;IF(F452="접대비","불공제(접대비)",IF(F452="차량유지비","차종 확인",IF(F452="여비교통비","교통비 확인",IF(F452="","용도 입력","공제 검토")))))</f>
        <v/>
      </c>
      <c r="J452" s="13">
        <f>IF(AND(E452&lt;&gt;"",RIGHT(I452,5)="공제 검토"),ROUND(E452*10/110,0),0)</f>
        <v/>
      </c>
    </row>
    <row r="453">
      <c r="A453" s="8" t="n"/>
      <c r="B453" s="9" t="n"/>
      <c r="C453" s="9" t="n"/>
      <c r="D453" s="9" t="n"/>
      <c r="E453" s="10" t="n"/>
      <c r="F453" s="9" t="n"/>
      <c r="G453" s="9" t="n"/>
      <c r="H453" s="11" t="n"/>
      <c r="I453" s="12">
        <f>IF(E453="","",IF(OR(H453="",H453="X"),"영수증 확인 / ","")&amp;IF(G453="","목적 누락 / ","")&amp;IF(F453="접대비","불공제(접대비)",IF(F453="차량유지비","차종 확인",IF(F453="여비교통비","교통비 확인",IF(F453="","용도 입력","공제 검토")))))</f>
        <v/>
      </c>
      <c r="J453" s="13">
        <f>IF(AND(E453&lt;&gt;"",RIGHT(I453,5)="공제 검토"),ROUND(E453*10/110,0),0)</f>
        <v/>
      </c>
    </row>
    <row r="454">
      <c r="A454" s="8" t="n"/>
      <c r="B454" s="9" t="n"/>
      <c r="C454" s="9" t="n"/>
      <c r="D454" s="9" t="n"/>
      <c r="E454" s="10" t="n"/>
      <c r="F454" s="9" t="n"/>
      <c r="G454" s="9" t="n"/>
      <c r="H454" s="11" t="n"/>
      <c r="I454" s="12">
        <f>IF(E454="","",IF(OR(H454="",H454="X"),"영수증 확인 / ","")&amp;IF(G454="","목적 누락 / ","")&amp;IF(F454="접대비","불공제(접대비)",IF(F454="차량유지비","차종 확인",IF(F454="여비교통비","교통비 확인",IF(F454="","용도 입력","공제 검토")))))</f>
        <v/>
      </c>
      <c r="J454" s="13">
        <f>IF(AND(E454&lt;&gt;"",RIGHT(I454,5)="공제 검토"),ROUND(E454*10/110,0),0)</f>
        <v/>
      </c>
    </row>
    <row r="455">
      <c r="A455" s="8" t="n"/>
      <c r="B455" s="9" t="n"/>
      <c r="C455" s="9" t="n"/>
      <c r="D455" s="9" t="n"/>
      <c r="E455" s="10" t="n"/>
      <c r="F455" s="9" t="n"/>
      <c r="G455" s="9" t="n"/>
      <c r="H455" s="11" t="n"/>
      <c r="I455" s="12">
        <f>IF(E455="","",IF(OR(H455="",H455="X"),"영수증 확인 / ","")&amp;IF(G455="","목적 누락 / ","")&amp;IF(F455="접대비","불공제(접대비)",IF(F455="차량유지비","차종 확인",IF(F455="여비교통비","교통비 확인",IF(F455="","용도 입력","공제 검토")))))</f>
        <v/>
      </c>
      <c r="J455" s="13">
        <f>IF(AND(E455&lt;&gt;"",RIGHT(I455,5)="공제 검토"),ROUND(E455*10/110,0),0)</f>
        <v/>
      </c>
    </row>
    <row r="456">
      <c r="A456" s="8" t="n"/>
      <c r="B456" s="9" t="n"/>
      <c r="C456" s="9" t="n"/>
      <c r="D456" s="9" t="n"/>
      <c r="E456" s="10" t="n"/>
      <c r="F456" s="9" t="n"/>
      <c r="G456" s="9" t="n"/>
      <c r="H456" s="11" t="n"/>
      <c r="I456" s="12">
        <f>IF(E456="","",IF(OR(H456="",H456="X"),"영수증 확인 / ","")&amp;IF(G456="","목적 누락 / ","")&amp;IF(F456="접대비","불공제(접대비)",IF(F456="차량유지비","차종 확인",IF(F456="여비교통비","교통비 확인",IF(F456="","용도 입력","공제 검토")))))</f>
        <v/>
      </c>
      <c r="J456" s="13">
        <f>IF(AND(E456&lt;&gt;"",RIGHT(I456,5)="공제 검토"),ROUND(E456*10/110,0),0)</f>
        <v/>
      </c>
    </row>
    <row r="457">
      <c r="A457" s="8" t="n"/>
      <c r="B457" s="9" t="n"/>
      <c r="C457" s="9" t="n"/>
      <c r="D457" s="9" t="n"/>
      <c r="E457" s="10" t="n"/>
      <c r="F457" s="9" t="n"/>
      <c r="G457" s="9" t="n"/>
      <c r="H457" s="11" t="n"/>
      <c r="I457" s="12">
        <f>IF(E457="","",IF(OR(H457="",H457="X"),"영수증 확인 / ","")&amp;IF(G457="","목적 누락 / ","")&amp;IF(F457="접대비","불공제(접대비)",IF(F457="차량유지비","차종 확인",IF(F457="여비교통비","교통비 확인",IF(F457="","용도 입력","공제 검토")))))</f>
        <v/>
      </c>
      <c r="J457" s="13">
        <f>IF(AND(E457&lt;&gt;"",RIGHT(I457,5)="공제 검토"),ROUND(E457*10/110,0),0)</f>
        <v/>
      </c>
    </row>
    <row r="458">
      <c r="A458" s="8" t="n"/>
      <c r="B458" s="9" t="n"/>
      <c r="C458" s="9" t="n"/>
      <c r="D458" s="9" t="n"/>
      <c r="E458" s="10" t="n"/>
      <c r="F458" s="9" t="n"/>
      <c r="G458" s="9" t="n"/>
      <c r="H458" s="11" t="n"/>
      <c r="I458" s="12">
        <f>IF(E458="","",IF(OR(H458="",H458="X"),"영수증 확인 / ","")&amp;IF(G458="","목적 누락 / ","")&amp;IF(F458="접대비","불공제(접대비)",IF(F458="차량유지비","차종 확인",IF(F458="여비교통비","교통비 확인",IF(F458="","용도 입력","공제 검토")))))</f>
        <v/>
      </c>
      <c r="J458" s="13">
        <f>IF(AND(E458&lt;&gt;"",RIGHT(I458,5)="공제 검토"),ROUND(E458*10/110,0),0)</f>
        <v/>
      </c>
    </row>
    <row r="459">
      <c r="A459" s="8" t="n"/>
      <c r="B459" s="9" t="n"/>
      <c r="C459" s="9" t="n"/>
      <c r="D459" s="9" t="n"/>
      <c r="E459" s="10" t="n"/>
      <c r="F459" s="9" t="n"/>
      <c r="G459" s="9" t="n"/>
      <c r="H459" s="11" t="n"/>
      <c r="I459" s="12">
        <f>IF(E459="","",IF(OR(H459="",H459="X"),"영수증 확인 / ","")&amp;IF(G459="","목적 누락 / ","")&amp;IF(F459="접대비","불공제(접대비)",IF(F459="차량유지비","차종 확인",IF(F459="여비교통비","교통비 확인",IF(F459="","용도 입력","공제 검토")))))</f>
        <v/>
      </c>
      <c r="J459" s="13">
        <f>IF(AND(E459&lt;&gt;"",RIGHT(I459,5)="공제 검토"),ROUND(E459*10/110,0),0)</f>
        <v/>
      </c>
    </row>
    <row r="460">
      <c r="A460" s="8" t="n"/>
      <c r="B460" s="9" t="n"/>
      <c r="C460" s="9" t="n"/>
      <c r="D460" s="9" t="n"/>
      <c r="E460" s="10" t="n"/>
      <c r="F460" s="9" t="n"/>
      <c r="G460" s="9" t="n"/>
      <c r="H460" s="11" t="n"/>
      <c r="I460" s="12">
        <f>IF(E460="","",IF(OR(H460="",H460="X"),"영수증 확인 / ","")&amp;IF(G460="","목적 누락 / ","")&amp;IF(F460="접대비","불공제(접대비)",IF(F460="차량유지비","차종 확인",IF(F460="여비교통비","교통비 확인",IF(F460="","용도 입력","공제 검토")))))</f>
        <v/>
      </c>
      <c r="J460" s="13">
        <f>IF(AND(E460&lt;&gt;"",RIGHT(I460,5)="공제 검토"),ROUND(E460*10/110,0),0)</f>
        <v/>
      </c>
    </row>
    <row r="461">
      <c r="A461" s="8" t="n"/>
      <c r="B461" s="9" t="n"/>
      <c r="C461" s="9" t="n"/>
      <c r="D461" s="9" t="n"/>
      <c r="E461" s="10" t="n"/>
      <c r="F461" s="9" t="n"/>
      <c r="G461" s="9" t="n"/>
      <c r="H461" s="11" t="n"/>
      <c r="I461" s="12">
        <f>IF(E461="","",IF(OR(H461="",H461="X"),"영수증 확인 / ","")&amp;IF(G461="","목적 누락 / ","")&amp;IF(F461="접대비","불공제(접대비)",IF(F461="차량유지비","차종 확인",IF(F461="여비교통비","교통비 확인",IF(F461="","용도 입력","공제 검토")))))</f>
        <v/>
      </c>
      <c r="J461" s="13">
        <f>IF(AND(E461&lt;&gt;"",RIGHT(I461,5)="공제 검토"),ROUND(E461*10/110,0),0)</f>
        <v/>
      </c>
    </row>
    <row r="462">
      <c r="A462" s="8" t="n"/>
      <c r="B462" s="9" t="n"/>
      <c r="C462" s="9" t="n"/>
      <c r="D462" s="9" t="n"/>
      <c r="E462" s="10" t="n"/>
      <c r="F462" s="9" t="n"/>
      <c r="G462" s="9" t="n"/>
      <c r="H462" s="11" t="n"/>
      <c r="I462" s="12">
        <f>IF(E462="","",IF(OR(H462="",H462="X"),"영수증 확인 / ","")&amp;IF(G462="","목적 누락 / ","")&amp;IF(F462="접대비","불공제(접대비)",IF(F462="차량유지비","차종 확인",IF(F462="여비교통비","교통비 확인",IF(F462="","용도 입력","공제 검토")))))</f>
        <v/>
      </c>
      <c r="J462" s="13">
        <f>IF(AND(E462&lt;&gt;"",RIGHT(I462,5)="공제 검토"),ROUND(E462*10/110,0),0)</f>
        <v/>
      </c>
    </row>
    <row r="463">
      <c r="A463" s="8" t="n"/>
      <c r="B463" s="9" t="n"/>
      <c r="C463" s="9" t="n"/>
      <c r="D463" s="9" t="n"/>
      <c r="E463" s="10" t="n"/>
      <c r="F463" s="9" t="n"/>
      <c r="G463" s="9" t="n"/>
      <c r="H463" s="11" t="n"/>
      <c r="I463" s="12">
        <f>IF(E463="","",IF(OR(H463="",H463="X"),"영수증 확인 / ","")&amp;IF(G463="","목적 누락 / ","")&amp;IF(F463="접대비","불공제(접대비)",IF(F463="차량유지비","차종 확인",IF(F463="여비교통비","교통비 확인",IF(F463="","용도 입력","공제 검토")))))</f>
        <v/>
      </c>
      <c r="J463" s="13">
        <f>IF(AND(E463&lt;&gt;"",RIGHT(I463,5)="공제 검토"),ROUND(E463*10/110,0),0)</f>
        <v/>
      </c>
    </row>
    <row r="464">
      <c r="A464" s="8" t="n"/>
      <c r="B464" s="9" t="n"/>
      <c r="C464" s="9" t="n"/>
      <c r="D464" s="9" t="n"/>
      <c r="E464" s="10" t="n"/>
      <c r="F464" s="9" t="n"/>
      <c r="G464" s="9" t="n"/>
      <c r="H464" s="11" t="n"/>
      <c r="I464" s="12">
        <f>IF(E464="","",IF(OR(H464="",H464="X"),"영수증 확인 / ","")&amp;IF(G464="","목적 누락 / ","")&amp;IF(F464="접대비","불공제(접대비)",IF(F464="차량유지비","차종 확인",IF(F464="여비교통비","교통비 확인",IF(F464="","용도 입력","공제 검토")))))</f>
        <v/>
      </c>
      <c r="J464" s="13">
        <f>IF(AND(E464&lt;&gt;"",RIGHT(I464,5)="공제 검토"),ROUND(E464*10/110,0),0)</f>
        <v/>
      </c>
    </row>
    <row r="465">
      <c r="A465" s="8" t="n"/>
      <c r="B465" s="9" t="n"/>
      <c r="C465" s="9" t="n"/>
      <c r="D465" s="9" t="n"/>
      <c r="E465" s="10" t="n"/>
      <c r="F465" s="9" t="n"/>
      <c r="G465" s="9" t="n"/>
      <c r="H465" s="11" t="n"/>
      <c r="I465" s="12">
        <f>IF(E465="","",IF(OR(H465="",H465="X"),"영수증 확인 / ","")&amp;IF(G465="","목적 누락 / ","")&amp;IF(F465="접대비","불공제(접대비)",IF(F465="차량유지비","차종 확인",IF(F465="여비교통비","교통비 확인",IF(F465="","용도 입력","공제 검토")))))</f>
        <v/>
      </c>
      <c r="J465" s="13">
        <f>IF(AND(E465&lt;&gt;"",RIGHT(I465,5)="공제 검토"),ROUND(E465*10/110,0),0)</f>
        <v/>
      </c>
    </row>
    <row r="466">
      <c r="A466" s="8" t="n"/>
      <c r="B466" s="9" t="n"/>
      <c r="C466" s="9" t="n"/>
      <c r="D466" s="9" t="n"/>
      <c r="E466" s="10" t="n"/>
      <c r="F466" s="9" t="n"/>
      <c r="G466" s="9" t="n"/>
      <c r="H466" s="11" t="n"/>
      <c r="I466" s="12">
        <f>IF(E466="","",IF(OR(H466="",H466="X"),"영수증 확인 / ","")&amp;IF(G466="","목적 누락 / ","")&amp;IF(F466="접대비","불공제(접대비)",IF(F466="차량유지비","차종 확인",IF(F466="여비교통비","교통비 확인",IF(F466="","용도 입력","공제 검토")))))</f>
        <v/>
      </c>
      <c r="J466" s="13">
        <f>IF(AND(E466&lt;&gt;"",RIGHT(I466,5)="공제 검토"),ROUND(E466*10/110,0),0)</f>
        <v/>
      </c>
    </row>
    <row r="467">
      <c r="A467" s="8" t="n"/>
      <c r="B467" s="9" t="n"/>
      <c r="C467" s="9" t="n"/>
      <c r="D467" s="9" t="n"/>
      <c r="E467" s="10" t="n"/>
      <c r="F467" s="9" t="n"/>
      <c r="G467" s="9" t="n"/>
      <c r="H467" s="11" t="n"/>
      <c r="I467" s="12">
        <f>IF(E467="","",IF(OR(H467="",H467="X"),"영수증 확인 / ","")&amp;IF(G467="","목적 누락 / ","")&amp;IF(F467="접대비","불공제(접대비)",IF(F467="차량유지비","차종 확인",IF(F467="여비교통비","교통비 확인",IF(F467="","용도 입력","공제 검토")))))</f>
        <v/>
      </c>
      <c r="J467" s="13">
        <f>IF(AND(E467&lt;&gt;"",RIGHT(I467,5)="공제 검토"),ROUND(E467*10/110,0),0)</f>
        <v/>
      </c>
    </row>
    <row r="468">
      <c r="A468" s="8" t="n"/>
      <c r="B468" s="9" t="n"/>
      <c r="C468" s="9" t="n"/>
      <c r="D468" s="9" t="n"/>
      <c r="E468" s="10" t="n"/>
      <c r="F468" s="9" t="n"/>
      <c r="G468" s="9" t="n"/>
      <c r="H468" s="11" t="n"/>
      <c r="I468" s="12">
        <f>IF(E468="","",IF(OR(H468="",H468="X"),"영수증 확인 / ","")&amp;IF(G468="","목적 누락 / ","")&amp;IF(F468="접대비","불공제(접대비)",IF(F468="차량유지비","차종 확인",IF(F468="여비교통비","교통비 확인",IF(F468="","용도 입력","공제 검토")))))</f>
        <v/>
      </c>
      <c r="J468" s="13">
        <f>IF(AND(E468&lt;&gt;"",RIGHT(I468,5)="공제 검토"),ROUND(E468*10/110,0),0)</f>
        <v/>
      </c>
    </row>
    <row r="469">
      <c r="A469" s="8" t="n"/>
      <c r="B469" s="9" t="n"/>
      <c r="C469" s="9" t="n"/>
      <c r="D469" s="9" t="n"/>
      <c r="E469" s="10" t="n"/>
      <c r="F469" s="9" t="n"/>
      <c r="G469" s="9" t="n"/>
      <c r="H469" s="11" t="n"/>
      <c r="I469" s="12">
        <f>IF(E469="","",IF(OR(H469="",H469="X"),"영수증 확인 / ","")&amp;IF(G469="","목적 누락 / ","")&amp;IF(F469="접대비","불공제(접대비)",IF(F469="차량유지비","차종 확인",IF(F469="여비교통비","교통비 확인",IF(F469="","용도 입력","공제 검토")))))</f>
        <v/>
      </c>
      <c r="J469" s="13">
        <f>IF(AND(E469&lt;&gt;"",RIGHT(I469,5)="공제 검토"),ROUND(E469*10/110,0),0)</f>
        <v/>
      </c>
    </row>
    <row r="470">
      <c r="A470" s="8" t="n"/>
      <c r="B470" s="9" t="n"/>
      <c r="C470" s="9" t="n"/>
      <c r="D470" s="9" t="n"/>
      <c r="E470" s="10" t="n"/>
      <c r="F470" s="9" t="n"/>
      <c r="G470" s="9" t="n"/>
      <c r="H470" s="11" t="n"/>
      <c r="I470" s="12">
        <f>IF(E470="","",IF(OR(H470="",H470="X"),"영수증 확인 / ","")&amp;IF(G470="","목적 누락 / ","")&amp;IF(F470="접대비","불공제(접대비)",IF(F470="차량유지비","차종 확인",IF(F470="여비교통비","교통비 확인",IF(F470="","용도 입력","공제 검토")))))</f>
        <v/>
      </c>
      <c r="J470" s="13">
        <f>IF(AND(E470&lt;&gt;"",RIGHT(I470,5)="공제 검토"),ROUND(E470*10/110,0),0)</f>
        <v/>
      </c>
    </row>
    <row r="471">
      <c r="A471" s="8" t="n"/>
      <c r="B471" s="9" t="n"/>
      <c r="C471" s="9" t="n"/>
      <c r="D471" s="9" t="n"/>
      <c r="E471" s="10" t="n"/>
      <c r="F471" s="9" t="n"/>
      <c r="G471" s="9" t="n"/>
      <c r="H471" s="11" t="n"/>
      <c r="I471" s="12">
        <f>IF(E471="","",IF(OR(H471="",H471="X"),"영수증 확인 / ","")&amp;IF(G471="","목적 누락 / ","")&amp;IF(F471="접대비","불공제(접대비)",IF(F471="차량유지비","차종 확인",IF(F471="여비교통비","교통비 확인",IF(F471="","용도 입력","공제 검토")))))</f>
        <v/>
      </c>
      <c r="J471" s="13">
        <f>IF(AND(E471&lt;&gt;"",RIGHT(I471,5)="공제 검토"),ROUND(E471*10/110,0),0)</f>
        <v/>
      </c>
    </row>
    <row r="472">
      <c r="A472" s="8" t="n"/>
      <c r="B472" s="9" t="n"/>
      <c r="C472" s="9" t="n"/>
      <c r="D472" s="9" t="n"/>
      <c r="E472" s="10" t="n"/>
      <c r="F472" s="9" t="n"/>
      <c r="G472" s="9" t="n"/>
      <c r="H472" s="11" t="n"/>
      <c r="I472" s="12">
        <f>IF(E472="","",IF(OR(H472="",H472="X"),"영수증 확인 / ","")&amp;IF(G472="","목적 누락 / ","")&amp;IF(F472="접대비","불공제(접대비)",IF(F472="차량유지비","차종 확인",IF(F472="여비교통비","교통비 확인",IF(F472="","용도 입력","공제 검토")))))</f>
        <v/>
      </c>
      <c r="J472" s="13">
        <f>IF(AND(E472&lt;&gt;"",RIGHT(I472,5)="공제 검토"),ROUND(E472*10/110,0),0)</f>
        <v/>
      </c>
    </row>
    <row r="473">
      <c r="A473" s="8" t="n"/>
      <c r="B473" s="9" t="n"/>
      <c r="C473" s="9" t="n"/>
      <c r="D473" s="9" t="n"/>
      <c r="E473" s="10" t="n"/>
      <c r="F473" s="9" t="n"/>
      <c r="G473" s="9" t="n"/>
      <c r="H473" s="11" t="n"/>
      <c r="I473" s="12">
        <f>IF(E473="","",IF(OR(H473="",H473="X"),"영수증 확인 / ","")&amp;IF(G473="","목적 누락 / ","")&amp;IF(F473="접대비","불공제(접대비)",IF(F473="차량유지비","차종 확인",IF(F473="여비교통비","교통비 확인",IF(F473="","용도 입력","공제 검토")))))</f>
        <v/>
      </c>
      <c r="J473" s="13">
        <f>IF(AND(E473&lt;&gt;"",RIGHT(I473,5)="공제 검토"),ROUND(E473*10/110,0),0)</f>
        <v/>
      </c>
    </row>
    <row r="474">
      <c r="A474" s="8" t="n"/>
      <c r="B474" s="9" t="n"/>
      <c r="C474" s="9" t="n"/>
      <c r="D474" s="9" t="n"/>
      <c r="E474" s="10" t="n"/>
      <c r="F474" s="9" t="n"/>
      <c r="G474" s="9" t="n"/>
      <c r="H474" s="11" t="n"/>
      <c r="I474" s="12">
        <f>IF(E474="","",IF(OR(H474="",H474="X"),"영수증 확인 / ","")&amp;IF(G474="","목적 누락 / ","")&amp;IF(F474="접대비","불공제(접대비)",IF(F474="차량유지비","차종 확인",IF(F474="여비교통비","교통비 확인",IF(F474="","용도 입력","공제 검토")))))</f>
        <v/>
      </c>
      <c r="J474" s="13">
        <f>IF(AND(E474&lt;&gt;"",RIGHT(I474,5)="공제 검토"),ROUND(E474*10/110,0),0)</f>
        <v/>
      </c>
    </row>
    <row r="475">
      <c r="A475" s="8" t="n"/>
      <c r="B475" s="9" t="n"/>
      <c r="C475" s="9" t="n"/>
      <c r="D475" s="9" t="n"/>
      <c r="E475" s="10" t="n"/>
      <c r="F475" s="9" t="n"/>
      <c r="G475" s="9" t="n"/>
      <c r="H475" s="11" t="n"/>
      <c r="I475" s="12">
        <f>IF(E475="","",IF(OR(H475="",H475="X"),"영수증 확인 / ","")&amp;IF(G475="","목적 누락 / ","")&amp;IF(F475="접대비","불공제(접대비)",IF(F475="차량유지비","차종 확인",IF(F475="여비교통비","교통비 확인",IF(F475="","용도 입력","공제 검토")))))</f>
        <v/>
      </c>
      <c r="J475" s="13">
        <f>IF(AND(E475&lt;&gt;"",RIGHT(I475,5)="공제 검토"),ROUND(E475*10/110,0),0)</f>
        <v/>
      </c>
    </row>
    <row r="476">
      <c r="A476" s="8" t="n"/>
      <c r="B476" s="9" t="n"/>
      <c r="C476" s="9" t="n"/>
      <c r="D476" s="9" t="n"/>
      <c r="E476" s="10" t="n"/>
      <c r="F476" s="9" t="n"/>
      <c r="G476" s="9" t="n"/>
      <c r="H476" s="11" t="n"/>
      <c r="I476" s="12">
        <f>IF(E476="","",IF(OR(H476="",H476="X"),"영수증 확인 / ","")&amp;IF(G476="","목적 누락 / ","")&amp;IF(F476="접대비","불공제(접대비)",IF(F476="차량유지비","차종 확인",IF(F476="여비교통비","교통비 확인",IF(F476="","용도 입력","공제 검토")))))</f>
        <v/>
      </c>
      <c r="J476" s="13">
        <f>IF(AND(E476&lt;&gt;"",RIGHT(I476,5)="공제 검토"),ROUND(E476*10/110,0),0)</f>
        <v/>
      </c>
    </row>
    <row r="477">
      <c r="A477" s="8" t="n"/>
      <c r="B477" s="9" t="n"/>
      <c r="C477" s="9" t="n"/>
      <c r="D477" s="9" t="n"/>
      <c r="E477" s="10" t="n"/>
      <c r="F477" s="9" t="n"/>
      <c r="G477" s="9" t="n"/>
      <c r="H477" s="11" t="n"/>
      <c r="I477" s="12">
        <f>IF(E477="","",IF(OR(H477="",H477="X"),"영수증 확인 / ","")&amp;IF(G477="","목적 누락 / ","")&amp;IF(F477="접대비","불공제(접대비)",IF(F477="차량유지비","차종 확인",IF(F477="여비교통비","교통비 확인",IF(F477="","용도 입력","공제 검토")))))</f>
        <v/>
      </c>
      <c r="J477" s="13">
        <f>IF(AND(E477&lt;&gt;"",RIGHT(I477,5)="공제 검토"),ROUND(E477*10/110,0),0)</f>
        <v/>
      </c>
    </row>
    <row r="478">
      <c r="A478" s="8" t="n"/>
      <c r="B478" s="9" t="n"/>
      <c r="C478" s="9" t="n"/>
      <c r="D478" s="9" t="n"/>
      <c r="E478" s="10" t="n"/>
      <c r="F478" s="9" t="n"/>
      <c r="G478" s="9" t="n"/>
      <c r="H478" s="11" t="n"/>
      <c r="I478" s="12">
        <f>IF(E478="","",IF(OR(H478="",H478="X"),"영수증 확인 / ","")&amp;IF(G478="","목적 누락 / ","")&amp;IF(F478="접대비","불공제(접대비)",IF(F478="차량유지비","차종 확인",IF(F478="여비교통비","교통비 확인",IF(F478="","용도 입력","공제 검토")))))</f>
        <v/>
      </c>
      <c r="J478" s="13">
        <f>IF(AND(E478&lt;&gt;"",RIGHT(I478,5)="공제 검토"),ROUND(E478*10/110,0),0)</f>
        <v/>
      </c>
    </row>
    <row r="479">
      <c r="A479" s="8" t="n"/>
      <c r="B479" s="9" t="n"/>
      <c r="C479" s="9" t="n"/>
      <c r="D479" s="9" t="n"/>
      <c r="E479" s="10" t="n"/>
      <c r="F479" s="9" t="n"/>
      <c r="G479" s="9" t="n"/>
      <c r="H479" s="11" t="n"/>
      <c r="I479" s="12">
        <f>IF(E479="","",IF(OR(H479="",H479="X"),"영수증 확인 / ","")&amp;IF(G479="","목적 누락 / ","")&amp;IF(F479="접대비","불공제(접대비)",IF(F479="차량유지비","차종 확인",IF(F479="여비교통비","교통비 확인",IF(F479="","용도 입력","공제 검토")))))</f>
        <v/>
      </c>
      <c r="J479" s="13">
        <f>IF(AND(E479&lt;&gt;"",RIGHT(I479,5)="공제 검토"),ROUND(E479*10/110,0),0)</f>
        <v/>
      </c>
    </row>
    <row r="480">
      <c r="A480" s="8" t="n"/>
      <c r="B480" s="9" t="n"/>
      <c r="C480" s="9" t="n"/>
      <c r="D480" s="9" t="n"/>
      <c r="E480" s="10" t="n"/>
      <c r="F480" s="9" t="n"/>
      <c r="G480" s="9" t="n"/>
      <c r="H480" s="11" t="n"/>
      <c r="I480" s="12">
        <f>IF(E480="","",IF(OR(H480="",H480="X"),"영수증 확인 / ","")&amp;IF(G480="","목적 누락 / ","")&amp;IF(F480="접대비","불공제(접대비)",IF(F480="차량유지비","차종 확인",IF(F480="여비교통비","교통비 확인",IF(F480="","용도 입력","공제 검토")))))</f>
        <v/>
      </c>
      <c r="J480" s="13">
        <f>IF(AND(E480&lt;&gt;"",RIGHT(I480,5)="공제 검토"),ROUND(E480*10/110,0),0)</f>
        <v/>
      </c>
    </row>
    <row r="481">
      <c r="A481" s="8" t="n"/>
      <c r="B481" s="9" t="n"/>
      <c r="C481" s="9" t="n"/>
      <c r="D481" s="9" t="n"/>
      <c r="E481" s="10" t="n"/>
      <c r="F481" s="9" t="n"/>
      <c r="G481" s="9" t="n"/>
      <c r="H481" s="11" t="n"/>
      <c r="I481" s="12">
        <f>IF(E481="","",IF(OR(H481="",H481="X"),"영수증 확인 / ","")&amp;IF(G481="","목적 누락 / ","")&amp;IF(F481="접대비","불공제(접대비)",IF(F481="차량유지비","차종 확인",IF(F481="여비교통비","교통비 확인",IF(F481="","용도 입력","공제 검토")))))</f>
        <v/>
      </c>
      <c r="J481" s="13">
        <f>IF(AND(E481&lt;&gt;"",RIGHT(I481,5)="공제 검토"),ROUND(E481*10/110,0),0)</f>
        <v/>
      </c>
    </row>
    <row r="482">
      <c r="A482" s="8" t="n"/>
      <c r="B482" s="9" t="n"/>
      <c r="C482" s="9" t="n"/>
      <c r="D482" s="9" t="n"/>
      <c r="E482" s="10" t="n"/>
      <c r="F482" s="9" t="n"/>
      <c r="G482" s="9" t="n"/>
      <c r="H482" s="11" t="n"/>
      <c r="I482" s="12">
        <f>IF(E482="","",IF(OR(H482="",H482="X"),"영수증 확인 / ","")&amp;IF(G482="","목적 누락 / ","")&amp;IF(F482="접대비","불공제(접대비)",IF(F482="차량유지비","차종 확인",IF(F482="여비교통비","교통비 확인",IF(F482="","용도 입력","공제 검토")))))</f>
        <v/>
      </c>
      <c r="J482" s="13">
        <f>IF(AND(E482&lt;&gt;"",RIGHT(I482,5)="공제 검토"),ROUND(E482*10/110,0),0)</f>
        <v/>
      </c>
    </row>
    <row r="483">
      <c r="A483" s="8" t="n"/>
      <c r="B483" s="9" t="n"/>
      <c r="C483" s="9" t="n"/>
      <c r="D483" s="9" t="n"/>
      <c r="E483" s="10" t="n"/>
      <c r="F483" s="9" t="n"/>
      <c r="G483" s="9" t="n"/>
      <c r="H483" s="11" t="n"/>
      <c r="I483" s="12">
        <f>IF(E483="","",IF(OR(H483="",H483="X"),"영수증 확인 / ","")&amp;IF(G483="","목적 누락 / ","")&amp;IF(F483="접대비","불공제(접대비)",IF(F483="차량유지비","차종 확인",IF(F483="여비교통비","교통비 확인",IF(F483="","용도 입력","공제 검토")))))</f>
        <v/>
      </c>
      <c r="J483" s="13">
        <f>IF(AND(E483&lt;&gt;"",RIGHT(I483,5)="공제 검토"),ROUND(E483*10/110,0),0)</f>
        <v/>
      </c>
    </row>
    <row r="484">
      <c r="A484" s="8" t="n"/>
      <c r="B484" s="9" t="n"/>
      <c r="C484" s="9" t="n"/>
      <c r="D484" s="9" t="n"/>
      <c r="E484" s="10" t="n"/>
      <c r="F484" s="9" t="n"/>
      <c r="G484" s="9" t="n"/>
      <c r="H484" s="11" t="n"/>
      <c r="I484" s="12">
        <f>IF(E484="","",IF(OR(H484="",H484="X"),"영수증 확인 / ","")&amp;IF(G484="","목적 누락 / ","")&amp;IF(F484="접대비","불공제(접대비)",IF(F484="차량유지비","차종 확인",IF(F484="여비교통비","교통비 확인",IF(F484="","용도 입력","공제 검토")))))</f>
        <v/>
      </c>
      <c r="J484" s="13">
        <f>IF(AND(E484&lt;&gt;"",RIGHT(I484,5)="공제 검토"),ROUND(E484*10/110,0),0)</f>
        <v/>
      </c>
    </row>
    <row r="485">
      <c r="A485" s="8" t="n"/>
      <c r="B485" s="9" t="n"/>
      <c r="C485" s="9" t="n"/>
      <c r="D485" s="9" t="n"/>
      <c r="E485" s="10" t="n"/>
      <c r="F485" s="9" t="n"/>
      <c r="G485" s="9" t="n"/>
      <c r="H485" s="11" t="n"/>
      <c r="I485" s="12">
        <f>IF(E485="","",IF(OR(H485="",H485="X"),"영수증 확인 / ","")&amp;IF(G485="","목적 누락 / ","")&amp;IF(F485="접대비","불공제(접대비)",IF(F485="차량유지비","차종 확인",IF(F485="여비교통비","교통비 확인",IF(F485="","용도 입력","공제 검토")))))</f>
        <v/>
      </c>
      <c r="J485" s="13">
        <f>IF(AND(E485&lt;&gt;"",RIGHT(I485,5)="공제 검토"),ROUND(E485*10/110,0),0)</f>
        <v/>
      </c>
    </row>
    <row r="486">
      <c r="A486" s="8" t="n"/>
      <c r="B486" s="9" t="n"/>
      <c r="C486" s="9" t="n"/>
      <c r="D486" s="9" t="n"/>
      <c r="E486" s="10" t="n"/>
      <c r="F486" s="9" t="n"/>
      <c r="G486" s="9" t="n"/>
      <c r="H486" s="11" t="n"/>
      <c r="I486" s="12">
        <f>IF(E486="","",IF(OR(H486="",H486="X"),"영수증 확인 / ","")&amp;IF(G486="","목적 누락 / ","")&amp;IF(F486="접대비","불공제(접대비)",IF(F486="차량유지비","차종 확인",IF(F486="여비교통비","교통비 확인",IF(F486="","용도 입력","공제 검토")))))</f>
        <v/>
      </c>
      <c r="J486" s="13">
        <f>IF(AND(E486&lt;&gt;"",RIGHT(I486,5)="공제 검토"),ROUND(E486*10/110,0),0)</f>
        <v/>
      </c>
    </row>
    <row r="487">
      <c r="A487" s="8" t="n"/>
      <c r="B487" s="9" t="n"/>
      <c r="C487" s="9" t="n"/>
      <c r="D487" s="9" t="n"/>
      <c r="E487" s="10" t="n"/>
      <c r="F487" s="9" t="n"/>
      <c r="G487" s="9" t="n"/>
      <c r="H487" s="11" t="n"/>
      <c r="I487" s="12">
        <f>IF(E487="","",IF(OR(H487="",H487="X"),"영수증 확인 / ","")&amp;IF(G487="","목적 누락 / ","")&amp;IF(F487="접대비","불공제(접대비)",IF(F487="차량유지비","차종 확인",IF(F487="여비교통비","교통비 확인",IF(F487="","용도 입력","공제 검토")))))</f>
        <v/>
      </c>
      <c r="J487" s="13">
        <f>IF(AND(E487&lt;&gt;"",RIGHT(I487,5)="공제 검토"),ROUND(E487*10/110,0),0)</f>
        <v/>
      </c>
    </row>
    <row r="488">
      <c r="A488" s="8" t="n"/>
      <c r="B488" s="9" t="n"/>
      <c r="C488" s="9" t="n"/>
      <c r="D488" s="9" t="n"/>
      <c r="E488" s="10" t="n"/>
      <c r="F488" s="9" t="n"/>
      <c r="G488" s="9" t="n"/>
      <c r="H488" s="11" t="n"/>
      <c r="I488" s="12">
        <f>IF(E488="","",IF(OR(H488="",H488="X"),"영수증 확인 / ","")&amp;IF(G488="","목적 누락 / ","")&amp;IF(F488="접대비","불공제(접대비)",IF(F488="차량유지비","차종 확인",IF(F488="여비교통비","교통비 확인",IF(F488="","용도 입력","공제 검토")))))</f>
        <v/>
      </c>
      <c r="J488" s="13">
        <f>IF(AND(E488&lt;&gt;"",RIGHT(I488,5)="공제 검토"),ROUND(E488*10/110,0),0)</f>
        <v/>
      </c>
    </row>
    <row r="489">
      <c r="A489" s="8" t="n"/>
      <c r="B489" s="9" t="n"/>
      <c r="C489" s="9" t="n"/>
      <c r="D489" s="9" t="n"/>
      <c r="E489" s="10" t="n"/>
      <c r="F489" s="9" t="n"/>
      <c r="G489" s="9" t="n"/>
      <c r="H489" s="11" t="n"/>
      <c r="I489" s="12">
        <f>IF(E489="","",IF(OR(H489="",H489="X"),"영수증 확인 / ","")&amp;IF(G489="","목적 누락 / ","")&amp;IF(F489="접대비","불공제(접대비)",IF(F489="차량유지비","차종 확인",IF(F489="여비교통비","교통비 확인",IF(F489="","용도 입력","공제 검토")))))</f>
        <v/>
      </c>
      <c r="J489" s="13">
        <f>IF(AND(E489&lt;&gt;"",RIGHT(I489,5)="공제 검토"),ROUND(E489*10/110,0),0)</f>
        <v/>
      </c>
    </row>
    <row r="490">
      <c r="A490" s="8" t="n"/>
      <c r="B490" s="9" t="n"/>
      <c r="C490" s="9" t="n"/>
      <c r="D490" s="9" t="n"/>
      <c r="E490" s="10" t="n"/>
      <c r="F490" s="9" t="n"/>
      <c r="G490" s="9" t="n"/>
      <c r="H490" s="11" t="n"/>
      <c r="I490" s="12">
        <f>IF(E490="","",IF(OR(H490="",H490="X"),"영수증 확인 / ","")&amp;IF(G490="","목적 누락 / ","")&amp;IF(F490="접대비","불공제(접대비)",IF(F490="차량유지비","차종 확인",IF(F490="여비교통비","교통비 확인",IF(F490="","용도 입력","공제 검토")))))</f>
        <v/>
      </c>
      <c r="J490" s="13">
        <f>IF(AND(E490&lt;&gt;"",RIGHT(I490,5)="공제 검토"),ROUND(E490*10/110,0),0)</f>
        <v/>
      </c>
    </row>
    <row r="491">
      <c r="A491" s="8" t="n"/>
      <c r="B491" s="9" t="n"/>
      <c r="C491" s="9" t="n"/>
      <c r="D491" s="9" t="n"/>
      <c r="E491" s="10" t="n"/>
      <c r="F491" s="9" t="n"/>
      <c r="G491" s="9" t="n"/>
      <c r="H491" s="11" t="n"/>
      <c r="I491" s="12">
        <f>IF(E491="","",IF(OR(H491="",H491="X"),"영수증 확인 / ","")&amp;IF(G491="","목적 누락 / ","")&amp;IF(F491="접대비","불공제(접대비)",IF(F491="차량유지비","차종 확인",IF(F491="여비교통비","교통비 확인",IF(F491="","용도 입력","공제 검토")))))</f>
        <v/>
      </c>
      <c r="J491" s="13">
        <f>IF(AND(E491&lt;&gt;"",RIGHT(I491,5)="공제 검토"),ROUND(E491*10/110,0),0)</f>
        <v/>
      </c>
    </row>
    <row r="492">
      <c r="A492" s="8" t="n"/>
      <c r="B492" s="9" t="n"/>
      <c r="C492" s="9" t="n"/>
      <c r="D492" s="9" t="n"/>
      <c r="E492" s="10" t="n"/>
      <c r="F492" s="9" t="n"/>
      <c r="G492" s="9" t="n"/>
      <c r="H492" s="11" t="n"/>
      <c r="I492" s="12">
        <f>IF(E492="","",IF(OR(H492="",H492="X"),"영수증 확인 / ","")&amp;IF(G492="","목적 누락 / ","")&amp;IF(F492="접대비","불공제(접대비)",IF(F492="차량유지비","차종 확인",IF(F492="여비교통비","교통비 확인",IF(F492="","용도 입력","공제 검토")))))</f>
        <v/>
      </c>
      <c r="J492" s="13">
        <f>IF(AND(E492&lt;&gt;"",RIGHT(I492,5)="공제 검토"),ROUND(E492*10/110,0),0)</f>
        <v/>
      </c>
    </row>
    <row r="493">
      <c r="A493" s="8" t="n"/>
      <c r="B493" s="9" t="n"/>
      <c r="C493" s="9" t="n"/>
      <c r="D493" s="9" t="n"/>
      <c r="E493" s="10" t="n"/>
      <c r="F493" s="9" t="n"/>
      <c r="G493" s="9" t="n"/>
      <c r="H493" s="11" t="n"/>
      <c r="I493" s="12">
        <f>IF(E493="","",IF(OR(H493="",H493="X"),"영수증 확인 / ","")&amp;IF(G493="","목적 누락 / ","")&amp;IF(F493="접대비","불공제(접대비)",IF(F493="차량유지비","차종 확인",IF(F493="여비교통비","교통비 확인",IF(F493="","용도 입력","공제 검토")))))</f>
        <v/>
      </c>
      <c r="J493" s="13">
        <f>IF(AND(E493&lt;&gt;"",RIGHT(I493,5)="공제 검토"),ROUND(E493*10/110,0),0)</f>
        <v/>
      </c>
    </row>
    <row r="494">
      <c r="A494" s="8" t="n"/>
      <c r="B494" s="9" t="n"/>
      <c r="C494" s="9" t="n"/>
      <c r="D494" s="9" t="n"/>
      <c r="E494" s="10" t="n"/>
      <c r="F494" s="9" t="n"/>
      <c r="G494" s="9" t="n"/>
      <c r="H494" s="11" t="n"/>
      <c r="I494" s="12">
        <f>IF(E494="","",IF(OR(H494="",H494="X"),"영수증 확인 / ","")&amp;IF(G494="","목적 누락 / ","")&amp;IF(F494="접대비","불공제(접대비)",IF(F494="차량유지비","차종 확인",IF(F494="여비교통비","교통비 확인",IF(F494="","용도 입력","공제 검토")))))</f>
        <v/>
      </c>
      <c r="J494" s="13">
        <f>IF(AND(E494&lt;&gt;"",RIGHT(I494,5)="공제 검토"),ROUND(E494*10/110,0),0)</f>
        <v/>
      </c>
    </row>
    <row r="495">
      <c r="A495" s="8" t="n"/>
      <c r="B495" s="9" t="n"/>
      <c r="C495" s="9" t="n"/>
      <c r="D495" s="9" t="n"/>
      <c r="E495" s="10" t="n"/>
      <c r="F495" s="9" t="n"/>
      <c r="G495" s="9" t="n"/>
      <c r="H495" s="11" t="n"/>
      <c r="I495" s="12">
        <f>IF(E495="","",IF(OR(H495="",H495="X"),"영수증 확인 / ","")&amp;IF(G495="","목적 누락 / ","")&amp;IF(F495="접대비","불공제(접대비)",IF(F495="차량유지비","차종 확인",IF(F495="여비교통비","교통비 확인",IF(F495="","용도 입력","공제 검토")))))</f>
        <v/>
      </c>
      <c r="J495" s="13">
        <f>IF(AND(E495&lt;&gt;"",RIGHT(I495,5)="공제 검토"),ROUND(E495*10/110,0),0)</f>
        <v/>
      </c>
    </row>
    <row r="496">
      <c r="A496" s="8" t="n"/>
      <c r="B496" s="9" t="n"/>
      <c r="C496" s="9" t="n"/>
      <c r="D496" s="9" t="n"/>
      <c r="E496" s="10" t="n"/>
      <c r="F496" s="9" t="n"/>
      <c r="G496" s="9" t="n"/>
      <c r="H496" s="11" t="n"/>
      <c r="I496" s="12">
        <f>IF(E496="","",IF(OR(H496="",H496="X"),"영수증 확인 / ","")&amp;IF(G496="","목적 누락 / ","")&amp;IF(F496="접대비","불공제(접대비)",IF(F496="차량유지비","차종 확인",IF(F496="여비교통비","교통비 확인",IF(F496="","용도 입력","공제 검토")))))</f>
        <v/>
      </c>
      <c r="J496" s="13">
        <f>IF(AND(E496&lt;&gt;"",RIGHT(I496,5)="공제 검토"),ROUND(E496*10/110,0),0)</f>
        <v/>
      </c>
    </row>
    <row r="497">
      <c r="A497" s="8" t="n"/>
      <c r="B497" s="9" t="n"/>
      <c r="C497" s="9" t="n"/>
      <c r="D497" s="9" t="n"/>
      <c r="E497" s="10" t="n"/>
      <c r="F497" s="9" t="n"/>
      <c r="G497" s="9" t="n"/>
      <c r="H497" s="11" t="n"/>
      <c r="I497" s="12">
        <f>IF(E497="","",IF(OR(H497="",H497="X"),"영수증 확인 / ","")&amp;IF(G497="","목적 누락 / ","")&amp;IF(F497="접대비","불공제(접대비)",IF(F497="차량유지비","차종 확인",IF(F497="여비교통비","교통비 확인",IF(F497="","용도 입력","공제 검토")))))</f>
        <v/>
      </c>
      <c r="J497" s="13">
        <f>IF(AND(E497&lt;&gt;"",RIGHT(I497,5)="공제 검토"),ROUND(E497*10/110,0),0)</f>
        <v/>
      </c>
    </row>
    <row r="498">
      <c r="A498" s="8" t="n"/>
      <c r="B498" s="9" t="n"/>
      <c r="C498" s="9" t="n"/>
      <c r="D498" s="9" t="n"/>
      <c r="E498" s="10" t="n"/>
      <c r="F498" s="9" t="n"/>
      <c r="G498" s="9" t="n"/>
      <c r="H498" s="11" t="n"/>
      <c r="I498" s="12">
        <f>IF(E498="","",IF(OR(H498="",H498="X"),"영수증 확인 / ","")&amp;IF(G498="","목적 누락 / ","")&amp;IF(F498="접대비","불공제(접대비)",IF(F498="차량유지비","차종 확인",IF(F498="여비교통비","교통비 확인",IF(F498="","용도 입력","공제 검토")))))</f>
        <v/>
      </c>
      <c r="J498" s="13">
        <f>IF(AND(E498&lt;&gt;"",RIGHT(I498,5)="공제 검토"),ROUND(E498*10/110,0),0)</f>
        <v/>
      </c>
    </row>
    <row r="499">
      <c r="A499" s="8" t="n"/>
      <c r="B499" s="9" t="n"/>
      <c r="C499" s="9" t="n"/>
      <c r="D499" s="9" t="n"/>
      <c r="E499" s="10" t="n"/>
      <c r="F499" s="9" t="n"/>
      <c r="G499" s="9" t="n"/>
      <c r="H499" s="11" t="n"/>
      <c r="I499" s="12">
        <f>IF(E499="","",IF(OR(H499="",H499="X"),"영수증 확인 / ","")&amp;IF(G499="","목적 누락 / ","")&amp;IF(F499="접대비","불공제(접대비)",IF(F499="차량유지비","차종 확인",IF(F499="여비교통비","교통비 확인",IF(F499="","용도 입력","공제 검토")))))</f>
        <v/>
      </c>
      <c r="J499" s="13">
        <f>IF(AND(E499&lt;&gt;"",RIGHT(I499,5)="공제 검토"),ROUND(E499*10/110,0),0)</f>
        <v/>
      </c>
    </row>
    <row r="500">
      <c r="A500" s="8" t="n"/>
      <c r="B500" s="9" t="n"/>
      <c r="C500" s="9" t="n"/>
      <c r="D500" s="9" t="n"/>
      <c r="E500" s="10" t="n"/>
      <c r="F500" s="9" t="n"/>
      <c r="G500" s="9" t="n"/>
      <c r="H500" s="11" t="n"/>
      <c r="I500" s="12">
        <f>IF(E500="","",IF(OR(H500="",H500="X"),"영수증 확인 / ","")&amp;IF(G500="","목적 누락 / ","")&amp;IF(F500="접대비","불공제(접대비)",IF(F500="차량유지비","차종 확인",IF(F500="여비교통비","교통비 확인",IF(F500="","용도 입력","공제 검토")))))</f>
        <v/>
      </c>
      <c r="J500" s="13">
        <f>IF(AND(E500&lt;&gt;"",RIGHT(I500,5)="공제 검토"),ROUND(E500*10/110,0),0)</f>
        <v/>
      </c>
    </row>
    <row r="501">
      <c r="A501" s="8" t="n"/>
      <c r="B501" s="9" t="n"/>
      <c r="C501" s="9" t="n"/>
      <c r="D501" s="9" t="n"/>
      <c r="E501" s="10" t="n"/>
      <c r="F501" s="9" t="n"/>
      <c r="G501" s="9" t="n"/>
      <c r="H501" s="11" t="n"/>
      <c r="I501" s="12">
        <f>IF(E501="","",IF(OR(H501="",H501="X"),"영수증 확인 / ","")&amp;IF(G501="","목적 누락 / ","")&amp;IF(F501="접대비","불공제(접대비)",IF(F501="차량유지비","차종 확인",IF(F501="여비교통비","교통비 확인",IF(F501="","용도 입력","공제 검토")))))</f>
        <v/>
      </c>
      <c r="J501" s="13">
        <f>IF(AND(E501&lt;&gt;"",RIGHT(I501,5)="공제 검토"),ROUND(E501*10/110,0),0)</f>
        <v/>
      </c>
    </row>
    <row r="502">
      <c r="A502" s="8" t="n"/>
      <c r="B502" s="9" t="n"/>
      <c r="C502" s="9" t="n"/>
      <c r="D502" s="9" t="n"/>
      <c r="E502" s="10" t="n"/>
      <c r="F502" s="9" t="n"/>
      <c r="G502" s="9" t="n"/>
      <c r="H502" s="11" t="n"/>
      <c r="I502" s="12">
        <f>IF(E502="","",IF(OR(H502="",H502="X"),"영수증 확인 / ","")&amp;IF(G502="","목적 누락 / ","")&amp;IF(F502="접대비","불공제(접대비)",IF(F502="차량유지비","차종 확인",IF(F502="여비교통비","교통비 확인",IF(F502="","용도 입력","공제 검토")))))</f>
        <v/>
      </c>
      <c r="J502" s="13">
        <f>IF(AND(E502&lt;&gt;"",RIGHT(I502,5)="공제 검토"),ROUND(E502*10/110,0),0)</f>
        <v/>
      </c>
    </row>
    <row r="503">
      <c r="A503" s="8" t="n"/>
      <c r="B503" s="9" t="n"/>
      <c r="C503" s="9" t="n"/>
      <c r="D503" s="9" t="n"/>
      <c r="E503" s="10" t="n"/>
      <c r="F503" s="9" t="n"/>
      <c r="G503" s="9" t="n"/>
      <c r="H503" s="11" t="n"/>
      <c r="I503" s="12">
        <f>IF(E503="","",IF(OR(H503="",H503="X"),"영수증 확인 / ","")&amp;IF(G503="","목적 누락 / ","")&amp;IF(F503="접대비","불공제(접대비)",IF(F503="차량유지비","차종 확인",IF(F503="여비교통비","교통비 확인",IF(F503="","용도 입력","공제 검토")))))</f>
        <v/>
      </c>
      <c r="J503" s="13">
        <f>IF(AND(E503&lt;&gt;"",RIGHT(I503,5)="공제 검토"),ROUND(E503*10/110,0),0)</f>
        <v/>
      </c>
    </row>
    <row r="504">
      <c r="A504" s="8" t="n"/>
      <c r="B504" s="9" t="n"/>
      <c r="C504" s="9" t="n"/>
      <c r="D504" s="9" t="n"/>
      <c r="E504" s="10" t="n"/>
      <c r="F504" s="9" t="n"/>
      <c r="G504" s="9" t="n"/>
      <c r="H504" s="11" t="n"/>
      <c r="I504" s="12">
        <f>IF(E504="","",IF(OR(H504="",H504="X"),"영수증 확인 / ","")&amp;IF(G504="","목적 누락 / ","")&amp;IF(F504="접대비","불공제(접대비)",IF(F504="차량유지비","차종 확인",IF(F504="여비교통비","교통비 확인",IF(F504="","용도 입력","공제 검토")))))</f>
        <v/>
      </c>
      <c r="J504" s="13">
        <f>IF(AND(E504&lt;&gt;"",RIGHT(I504,5)="공제 검토"),ROUND(E504*10/110,0),0)</f>
        <v/>
      </c>
    </row>
  </sheetData>
  <autoFilter ref="A4:J504"/>
  <conditionalFormatting sqref="I5:I504">
    <cfRule type="expression" priority="1" dxfId="0">
      <formula>OR(ISNUMBER(SEARCH("확인",I5)),ISNUMBER(SEARCH("누락",I5)),ISNUMBER(SEARCH("불공제",I5)))</formula>
    </cfRule>
  </conditionalFormatting>
  <dataValidations count="3">
    <dataValidation sqref="C5:C504" showDropDown="0" showInputMessage="0" showErrorMessage="0" allowBlank="1" type="list">
      <formula1>=설정!$A$5:$A$14</formula1>
    </dataValidation>
    <dataValidation sqref="F5:F504" showDropDown="0" showInputMessage="0" showErrorMessage="0" allowBlank="1" type="list">
      <formula1>=설정!$C$5:$C$14</formula1>
    </dataValidation>
    <dataValidation sqref="H5:H504" showDropDown="0" showInputMessage="0" showErrorMessage="0" allowBlank="1" type="list">
      <formula1>"O,X"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2" customWidth="1" min="1" max="1"/>
    <col width="3" customWidth="1" min="2" max="2"/>
    <col width="18" customWidth="1" min="3" max="3"/>
  </cols>
  <sheetData>
    <row r="1">
      <c r="A1" s="1" t="inlineStr">
        <is>
          <t>설정 (처음 한 번만)</t>
        </is>
      </c>
    </row>
    <row r="2">
      <c r="A2" s="2" t="inlineStr">
        <is>
          <t>노란 칸을 회사에 맞게 바꾸세요. 사용내역의 드롭다운 목록이 여기서 나옵니다.</t>
        </is>
      </c>
    </row>
    <row r="4">
      <c r="A4" s="3" t="inlineStr">
        <is>
          <t>사용자(카드 소지자)</t>
        </is>
      </c>
      <c r="B4" s="3" t="inlineStr"/>
      <c r="C4" s="3" t="inlineStr">
        <is>
          <t>용도(계정)</t>
        </is>
      </c>
    </row>
    <row r="5">
      <c r="A5" s="9" t="inlineStr">
        <is>
          <t>김대표</t>
        </is>
      </c>
      <c r="C5" s="9" t="inlineStr">
        <is>
          <t>복리후생비</t>
        </is>
      </c>
    </row>
    <row r="6">
      <c r="A6" s="9" t="inlineStr">
        <is>
          <t>이팀장</t>
        </is>
      </c>
      <c r="C6" s="9" t="inlineStr">
        <is>
          <t>접대비</t>
        </is>
      </c>
    </row>
    <row r="7">
      <c r="A7" s="9" t="inlineStr">
        <is>
          <t>박대리</t>
        </is>
      </c>
      <c r="C7" s="9" t="inlineStr">
        <is>
          <t>여비교통비</t>
        </is>
      </c>
    </row>
    <row r="8">
      <c r="A8" s="9" t="n"/>
      <c r="C8" s="9" t="inlineStr">
        <is>
          <t>차량유지비</t>
        </is>
      </c>
    </row>
    <row r="9">
      <c r="A9" s="9" t="n"/>
      <c r="C9" s="9" t="inlineStr">
        <is>
          <t>회의비</t>
        </is>
      </c>
    </row>
    <row r="10">
      <c r="A10" s="9" t="n"/>
      <c r="C10" s="9" t="inlineStr">
        <is>
          <t>소모품비</t>
        </is>
      </c>
    </row>
    <row r="11">
      <c r="A11" s="9" t="n"/>
      <c r="C11" s="9" t="inlineStr">
        <is>
          <t>도서인쇄비</t>
        </is>
      </c>
    </row>
    <row r="12">
      <c r="A12" s="9" t="n"/>
      <c r="C12" s="9" t="inlineStr">
        <is>
          <t>통신비</t>
        </is>
      </c>
    </row>
    <row r="13">
      <c r="A13" s="9" t="n"/>
      <c r="C13" s="9" t="inlineStr">
        <is>
          <t>지급수수료</t>
        </is>
      </c>
    </row>
    <row r="14">
      <c r="A14" s="9" t="n"/>
      <c r="C14" s="9" t="inlineStr">
        <is>
          <t>기타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0" customWidth="1" min="3" max="3"/>
  </cols>
  <sheetData>
    <row r="1">
      <c r="A1" s="1" t="inlineStr">
        <is>
          <t>법인카드 월별 요약</t>
        </is>
      </c>
    </row>
    <row r="2">
      <c r="A2" s="2" t="inlineStr">
        <is>
          <t>노란 칸(대상 월)만 바꾸면 전부 자동으로 다시 계산됩니다.</t>
        </is>
      </c>
    </row>
    <row r="4">
      <c r="A4" s="14" t="inlineStr">
        <is>
          <t>대상 월 (그 달 1일 입력)</t>
        </is>
      </c>
      <c r="B4" s="15" t="n">
        <v>46266</v>
      </c>
      <c r="C4" s="16">
        <f>TEXT(B4,"yyyy년 m월")&amp;" 사용분"</f>
        <v/>
      </c>
    </row>
    <row r="6">
      <c r="A6" s="3" t="inlineStr">
        <is>
          <t>항목</t>
        </is>
      </c>
      <c r="B6" s="3" t="inlineStr">
        <is>
          <t>값</t>
        </is>
      </c>
    </row>
    <row r="7">
      <c r="A7" s="4" t="inlineStr">
        <is>
          <t>총 사용금액</t>
        </is>
      </c>
      <c r="B7" s="17">
        <f>SUMIFS(사용내역!$E$5:$E$504,사용내역!$A$5:$A$504,"&gt;="&amp;$B$4,사용내역!$A$5:$A$504,"&lt;="&amp;EOMONTH($B$4,0))</f>
        <v/>
      </c>
    </row>
    <row r="8">
      <c r="A8" s="4" t="inlineStr">
        <is>
          <t>사용 건수</t>
        </is>
      </c>
      <c r="B8" s="17">
        <f>COUNTIFS(사용내역!$A$5:$A$504,"&gt;="&amp;$B$4,사용내역!$A$5:$A$504,"&lt;="&amp;EOMONTH($B$4,0),사용내역!$E$5:$E$504,"&lt;&gt;")</f>
        <v/>
      </c>
    </row>
    <row r="9">
      <c r="A9" s="4" t="inlineStr">
        <is>
          <t>영수증 확인 필요 건수</t>
        </is>
      </c>
      <c r="B9" s="17">
        <f>COUNTIFS(사용내역!$A$5:$A$504,"&gt;="&amp;$B$4,사용내역!$A$5:$A$504,"&lt;="&amp;EOMONTH($B$4,0),사용내역!$I$5:$I$504,"*영수증 확인*")</f>
        <v/>
      </c>
    </row>
    <row r="10">
      <c r="A10" s="4" t="inlineStr">
        <is>
          <t>사용 목적 누락 건수</t>
        </is>
      </c>
      <c r="B10" s="17">
        <f>COUNTIFS(사용내역!$A$5:$A$504,"&gt;="&amp;$B$4,사용내역!$A$5:$A$504,"&lt;="&amp;EOMONTH($B$4,0),사용내역!$I$5:$I$504,"*목적 누락*")</f>
        <v/>
      </c>
    </row>
    <row r="11">
      <c r="A11" s="4" t="inlineStr">
        <is>
          <t>불공제(접대비) 금액</t>
        </is>
      </c>
      <c r="B11" s="17">
        <f>SUMIFS(사용내역!$E$5:$E$504,사용내역!$A$5:$A$504,"&gt;="&amp;$B$4,사용내역!$A$5:$A$504,"&lt;="&amp;EOMONTH($B$4,0),사용내역!$I$5:$I$504,"*불공제*")</f>
        <v/>
      </c>
    </row>
    <row r="12">
      <c r="A12" s="4" t="inlineStr">
        <is>
          <t>차종 확인 필요 금액</t>
        </is>
      </c>
      <c r="B12" s="17">
        <f>SUMIFS(사용내역!$E$5:$E$504,사용내역!$A$5:$A$504,"&gt;="&amp;$B$4,사용내역!$A$5:$A$504,"&lt;="&amp;EOMONTH($B$4,0),사용내역!$I$5:$I$504,"*차종 확인*")</f>
        <v/>
      </c>
    </row>
    <row r="13">
      <c r="A13" s="4" t="inlineStr">
        <is>
          <t>교통비 확인 필요 금액</t>
        </is>
      </c>
      <c r="B13" s="17">
        <f>SUMIFS(사용내역!$E$5:$E$504,사용내역!$A$5:$A$504,"&gt;="&amp;$B$4,사용내역!$A$5:$A$504,"&lt;="&amp;EOMONTH($B$4,0),사용내역!$I$5:$I$504,"*교통비 확인*")</f>
        <v/>
      </c>
    </row>
    <row r="14">
      <c r="A14" s="4" t="inlineStr">
        <is>
          <t>공제 검토 대상 금액</t>
        </is>
      </c>
      <c r="B14" s="17">
        <f>SUMIFS(사용내역!$E$5:$E$504,사용내역!$A$5:$A$504,"&gt;="&amp;$B$4,사용내역!$A$5:$A$504,"&lt;="&amp;EOMONTH($B$4,0),사용내역!$I$5:$I$504,"*공제 검토*")</f>
        <v/>
      </c>
    </row>
    <row r="15">
      <c r="A15" s="4" t="inlineStr">
        <is>
          <t>추정 부가세 (공제 검토분)</t>
        </is>
      </c>
      <c r="B15" s="17">
        <f>SUMIFS(사용내역!$J$5:$J$504,사용내역!$A$5:$A$504,"&gt;="&amp;$B$4,사용내역!$A$5:$A$504,"&lt;="&amp;EOMONTH($B$4,0))</f>
        <v/>
      </c>
    </row>
    <row r="17">
      <c r="A17" s="3" t="inlineStr">
        <is>
          <t>용도별</t>
        </is>
      </c>
      <c r="B17" s="3" t="inlineStr">
        <is>
          <t>금액</t>
        </is>
      </c>
      <c r="C17" s="3" t="inlineStr">
        <is>
          <t>건수</t>
        </is>
      </c>
    </row>
    <row r="18">
      <c r="A18" s="5">
        <f>IF(설정!C5="","",설정!C5)</f>
        <v/>
      </c>
      <c r="B18" s="18">
        <f>IF(A18="","",SUMIFS(사용내역!$E$5:$E$504,사용내역!$A$5:$A$504,"&gt;="&amp;$B$4,사용내역!$A$5:$A$504,"&lt;="&amp;EOMONTH($B$4,0),사용내역!$F$5:$F$504,A18))</f>
        <v/>
      </c>
      <c r="C18" s="5">
        <f>IF(A18="","",COUNTIFS(사용내역!$A$5:$A$504,"&gt;="&amp;$B$4,사용내역!$A$5:$A$504,"&lt;="&amp;EOMONTH($B$4,0),사용내역!$F$5:$F$504,A18))</f>
        <v/>
      </c>
    </row>
    <row r="19">
      <c r="A19" s="5">
        <f>IF(설정!C6="","",설정!C6)</f>
        <v/>
      </c>
      <c r="B19" s="18">
        <f>IF(A19="","",SUMIFS(사용내역!$E$5:$E$504,사용내역!$A$5:$A$504,"&gt;="&amp;$B$4,사용내역!$A$5:$A$504,"&lt;="&amp;EOMONTH($B$4,0),사용내역!$F$5:$F$504,A19))</f>
        <v/>
      </c>
      <c r="C19" s="5">
        <f>IF(A19="","",COUNTIFS(사용내역!$A$5:$A$504,"&gt;="&amp;$B$4,사용내역!$A$5:$A$504,"&lt;="&amp;EOMONTH($B$4,0),사용내역!$F$5:$F$504,A19))</f>
        <v/>
      </c>
    </row>
    <row r="20">
      <c r="A20" s="5">
        <f>IF(설정!C7="","",설정!C7)</f>
        <v/>
      </c>
      <c r="B20" s="18">
        <f>IF(A20="","",SUMIFS(사용내역!$E$5:$E$504,사용내역!$A$5:$A$504,"&gt;="&amp;$B$4,사용내역!$A$5:$A$504,"&lt;="&amp;EOMONTH($B$4,0),사용내역!$F$5:$F$504,A20))</f>
        <v/>
      </c>
      <c r="C20" s="5">
        <f>IF(A20="","",COUNTIFS(사용내역!$A$5:$A$504,"&gt;="&amp;$B$4,사용내역!$A$5:$A$504,"&lt;="&amp;EOMONTH($B$4,0),사용내역!$F$5:$F$504,A20))</f>
        <v/>
      </c>
    </row>
    <row r="21">
      <c r="A21" s="5">
        <f>IF(설정!C8="","",설정!C8)</f>
        <v/>
      </c>
      <c r="B21" s="18">
        <f>IF(A21="","",SUMIFS(사용내역!$E$5:$E$504,사용내역!$A$5:$A$504,"&gt;="&amp;$B$4,사용내역!$A$5:$A$504,"&lt;="&amp;EOMONTH($B$4,0),사용내역!$F$5:$F$504,A21))</f>
        <v/>
      </c>
      <c r="C21" s="5">
        <f>IF(A21="","",COUNTIFS(사용내역!$A$5:$A$504,"&gt;="&amp;$B$4,사용내역!$A$5:$A$504,"&lt;="&amp;EOMONTH($B$4,0),사용내역!$F$5:$F$504,A21))</f>
        <v/>
      </c>
    </row>
    <row r="22">
      <c r="A22" s="5">
        <f>IF(설정!C9="","",설정!C9)</f>
        <v/>
      </c>
      <c r="B22" s="18">
        <f>IF(A22="","",SUMIFS(사용내역!$E$5:$E$504,사용내역!$A$5:$A$504,"&gt;="&amp;$B$4,사용내역!$A$5:$A$504,"&lt;="&amp;EOMONTH($B$4,0),사용내역!$F$5:$F$504,A22))</f>
        <v/>
      </c>
      <c r="C22" s="5">
        <f>IF(A22="","",COUNTIFS(사용내역!$A$5:$A$504,"&gt;="&amp;$B$4,사용내역!$A$5:$A$504,"&lt;="&amp;EOMONTH($B$4,0),사용내역!$F$5:$F$504,A22))</f>
        <v/>
      </c>
    </row>
    <row r="23">
      <c r="A23" s="5">
        <f>IF(설정!C10="","",설정!C10)</f>
        <v/>
      </c>
      <c r="B23" s="18">
        <f>IF(A23="","",SUMIFS(사용내역!$E$5:$E$504,사용내역!$A$5:$A$504,"&gt;="&amp;$B$4,사용내역!$A$5:$A$504,"&lt;="&amp;EOMONTH($B$4,0),사용내역!$F$5:$F$504,A23))</f>
        <v/>
      </c>
      <c r="C23" s="5">
        <f>IF(A23="","",COUNTIFS(사용내역!$A$5:$A$504,"&gt;="&amp;$B$4,사용내역!$A$5:$A$504,"&lt;="&amp;EOMONTH($B$4,0),사용내역!$F$5:$F$504,A23))</f>
        <v/>
      </c>
    </row>
    <row r="24">
      <c r="A24" s="5">
        <f>IF(설정!C11="","",설정!C11)</f>
        <v/>
      </c>
      <c r="B24" s="18">
        <f>IF(A24="","",SUMIFS(사용내역!$E$5:$E$504,사용내역!$A$5:$A$504,"&gt;="&amp;$B$4,사용내역!$A$5:$A$504,"&lt;="&amp;EOMONTH($B$4,0),사용내역!$F$5:$F$504,A24))</f>
        <v/>
      </c>
      <c r="C24" s="5">
        <f>IF(A24="","",COUNTIFS(사용내역!$A$5:$A$504,"&gt;="&amp;$B$4,사용내역!$A$5:$A$504,"&lt;="&amp;EOMONTH($B$4,0),사용내역!$F$5:$F$504,A24))</f>
        <v/>
      </c>
    </row>
    <row r="25">
      <c r="A25" s="5">
        <f>IF(설정!C12="","",설정!C12)</f>
        <v/>
      </c>
      <c r="B25" s="18">
        <f>IF(A25="","",SUMIFS(사용내역!$E$5:$E$504,사용내역!$A$5:$A$504,"&gt;="&amp;$B$4,사용내역!$A$5:$A$504,"&lt;="&amp;EOMONTH($B$4,0),사용내역!$F$5:$F$504,A25))</f>
        <v/>
      </c>
      <c r="C25" s="5">
        <f>IF(A25="","",COUNTIFS(사용내역!$A$5:$A$504,"&gt;="&amp;$B$4,사용내역!$A$5:$A$504,"&lt;="&amp;EOMONTH($B$4,0),사용내역!$F$5:$F$504,A25))</f>
        <v/>
      </c>
    </row>
    <row r="26">
      <c r="A26" s="5">
        <f>IF(설정!C13="","",설정!C13)</f>
        <v/>
      </c>
      <c r="B26" s="18">
        <f>IF(A26="","",SUMIFS(사용내역!$E$5:$E$504,사용내역!$A$5:$A$504,"&gt;="&amp;$B$4,사용내역!$A$5:$A$504,"&lt;="&amp;EOMONTH($B$4,0),사용내역!$F$5:$F$504,A26))</f>
        <v/>
      </c>
      <c r="C26" s="5">
        <f>IF(A26="","",COUNTIFS(사용내역!$A$5:$A$504,"&gt;="&amp;$B$4,사용내역!$A$5:$A$504,"&lt;="&amp;EOMONTH($B$4,0),사용내역!$F$5:$F$504,A26))</f>
        <v/>
      </c>
    </row>
    <row r="27">
      <c r="A27" s="5">
        <f>IF(설정!C14="","",설정!C14)</f>
        <v/>
      </c>
      <c r="B27" s="18">
        <f>IF(A27="","",SUMIFS(사용내역!$E$5:$E$504,사용내역!$A$5:$A$504,"&gt;="&amp;$B$4,사용내역!$A$5:$A$504,"&lt;="&amp;EOMONTH($B$4,0),사용내역!$F$5:$F$504,A27))</f>
        <v/>
      </c>
      <c r="C27" s="5">
        <f>IF(A27="","",COUNTIFS(사용내역!$A$5:$A$504,"&gt;="&amp;$B$4,사용내역!$A$5:$A$504,"&lt;="&amp;EOMONTH($B$4,0),사용내역!$F$5:$F$504,A27))</f>
        <v/>
      </c>
    </row>
    <row r="30">
      <c r="A30" s="3" t="inlineStr">
        <is>
          <t>사용자별</t>
        </is>
      </c>
      <c r="B30" s="3" t="inlineStr">
        <is>
          <t>금액</t>
        </is>
      </c>
      <c r="C30" s="3" t="inlineStr">
        <is>
          <t>건수</t>
        </is>
      </c>
    </row>
    <row r="31">
      <c r="A31" s="5">
        <f>IF(설정!A5="","",설정!A5)</f>
        <v/>
      </c>
      <c r="B31" s="18">
        <f>IF(A31="","",SUMIFS(사용내역!$E$5:$E$504,사용내역!$A$5:$A$504,"&gt;="&amp;$B$4,사용내역!$A$5:$A$504,"&lt;="&amp;EOMONTH($B$4,0),사용내역!$C$5:$C$504,A31))</f>
        <v/>
      </c>
      <c r="C31" s="5">
        <f>IF(A31="","",COUNTIFS(사용내역!$A$5:$A$504,"&gt;="&amp;$B$4,사용내역!$A$5:$A$504,"&lt;="&amp;EOMONTH($B$4,0),사용내역!$C$5:$C$504,A31))</f>
        <v/>
      </c>
    </row>
    <row r="32">
      <c r="A32" s="5">
        <f>IF(설정!A6="","",설정!A6)</f>
        <v/>
      </c>
      <c r="B32" s="18">
        <f>IF(A32="","",SUMIFS(사용내역!$E$5:$E$504,사용내역!$A$5:$A$504,"&gt;="&amp;$B$4,사용내역!$A$5:$A$504,"&lt;="&amp;EOMONTH($B$4,0),사용내역!$C$5:$C$504,A32))</f>
        <v/>
      </c>
      <c r="C32" s="5">
        <f>IF(A32="","",COUNTIFS(사용내역!$A$5:$A$504,"&gt;="&amp;$B$4,사용내역!$A$5:$A$504,"&lt;="&amp;EOMONTH($B$4,0),사용내역!$C$5:$C$504,A32))</f>
        <v/>
      </c>
    </row>
    <row r="33">
      <c r="A33" s="5">
        <f>IF(설정!A7="","",설정!A7)</f>
        <v/>
      </c>
      <c r="B33" s="18">
        <f>IF(A33="","",SUMIFS(사용내역!$E$5:$E$504,사용내역!$A$5:$A$504,"&gt;="&amp;$B$4,사용내역!$A$5:$A$504,"&lt;="&amp;EOMONTH($B$4,0),사용내역!$C$5:$C$504,A33))</f>
        <v/>
      </c>
      <c r="C33" s="5">
        <f>IF(A33="","",COUNTIFS(사용내역!$A$5:$A$504,"&gt;="&amp;$B$4,사용내역!$A$5:$A$504,"&lt;="&amp;EOMONTH($B$4,0),사용내역!$C$5:$C$504,A33))</f>
        <v/>
      </c>
    </row>
    <row r="34">
      <c r="A34" s="5">
        <f>IF(설정!A8="","",설정!A8)</f>
        <v/>
      </c>
      <c r="B34" s="18">
        <f>IF(A34="","",SUMIFS(사용내역!$E$5:$E$504,사용내역!$A$5:$A$504,"&gt;="&amp;$B$4,사용내역!$A$5:$A$504,"&lt;="&amp;EOMONTH($B$4,0),사용내역!$C$5:$C$504,A34))</f>
        <v/>
      </c>
      <c r="C34" s="5">
        <f>IF(A34="","",COUNTIFS(사용내역!$A$5:$A$504,"&gt;="&amp;$B$4,사용내역!$A$5:$A$504,"&lt;="&amp;EOMONTH($B$4,0),사용내역!$C$5:$C$504,A34))</f>
        <v/>
      </c>
    </row>
    <row r="35">
      <c r="A35" s="5">
        <f>IF(설정!A9="","",설정!A9)</f>
        <v/>
      </c>
      <c r="B35" s="18">
        <f>IF(A35="","",SUMIFS(사용내역!$E$5:$E$504,사용내역!$A$5:$A$504,"&gt;="&amp;$B$4,사용내역!$A$5:$A$504,"&lt;="&amp;EOMONTH($B$4,0),사용내역!$C$5:$C$504,A35))</f>
        <v/>
      </c>
      <c r="C35" s="5">
        <f>IF(A35="","",COUNTIFS(사용내역!$A$5:$A$504,"&gt;="&amp;$B$4,사용내역!$A$5:$A$504,"&lt;="&amp;EOMONTH($B$4,0),사용내역!$C$5:$C$504,A35))</f>
        <v/>
      </c>
    </row>
    <row r="36">
      <c r="A36" s="5">
        <f>IF(설정!A10="","",설정!A10)</f>
        <v/>
      </c>
      <c r="B36" s="18">
        <f>IF(A36="","",SUMIFS(사용내역!$E$5:$E$504,사용내역!$A$5:$A$504,"&gt;="&amp;$B$4,사용내역!$A$5:$A$504,"&lt;="&amp;EOMONTH($B$4,0),사용내역!$C$5:$C$504,A36))</f>
        <v/>
      </c>
      <c r="C36" s="5">
        <f>IF(A36="","",COUNTIFS(사용내역!$A$5:$A$504,"&gt;="&amp;$B$4,사용내역!$A$5:$A$504,"&lt;="&amp;EOMONTH($B$4,0),사용내역!$C$5:$C$504,A36))</f>
        <v/>
      </c>
    </row>
    <row r="37">
      <c r="A37" s="5">
        <f>IF(설정!A11="","",설정!A11)</f>
        <v/>
      </c>
      <c r="B37" s="18">
        <f>IF(A37="","",SUMIFS(사용내역!$E$5:$E$504,사용내역!$A$5:$A$504,"&gt;="&amp;$B$4,사용내역!$A$5:$A$504,"&lt;="&amp;EOMONTH($B$4,0),사용내역!$C$5:$C$504,A37))</f>
        <v/>
      </c>
      <c r="C37" s="5">
        <f>IF(A37="","",COUNTIFS(사용내역!$A$5:$A$504,"&gt;="&amp;$B$4,사용내역!$A$5:$A$504,"&lt;="&amp;EOMONTH($B$4,0),사용내역!$C$5:$C$504,A37))</f>
        <v/>
      </c>
    </row>
    <row r="38">
      <c r="A38" s="5">
        <f>IF(설정!A12="","",설정!A12)</f>
        <v/>
      </c>
      <c r="B38" s="18">
        <f>IF(A38="","",SUMIFS(사용내역!$E$5:$E$504,사용내역!$A$5:$A$504,"&gt;="&amp;$B$4,사용내역!$A$5:$A$504,"&lt;="&amp;EOMONTH($B$4,0),사용내역!$C$5:$C$504,A38))</f>
        <v/>
      </c>
      <c r="C38" s="5">
        <f>IF(A38="","",COUNTIFS(사용내역!$A$5:$A$504,"&gt;="&amp;$B$4,사용내역!$A$5:$A$504,"&lt;="&amp;EOMONTH($B$4,0),사용내역!$C$5:$C$504,A38))</f>
        <v/>
      </c>
    </row>
    <row r="39">
      <c r="A39" s="5">
        <f>IF(설정!A13="","",설정!A13)</f>
        <v/>
      </c>
      <c r="B39" s="18">
        <f>IF(A39="","",SUMIFS(사용내역!$E$5:$E$504,사용내역!$A$5:$A$504,"&gt;="&amp;$B$4,사용내역!$A$5:$A$504,"&lt;="&amp;EOMONTH($B$4,0),사용내역!$C$5:$C$504,A39))</f>
        <v/>
      </c>
      <c r="C39" s="5">
        <f>IF(A39="","",COUNTIFS(사용내역!$A$5:$A$504,"&gt;="&amp;$B$4,사용내역!$A$5:$A$504,"&lt;="&amp;EOMONTH($B$4,0),사용내역!$C$5:$C$504,A39))</f>
        <v/>
      </c>
    </row>
    <row r="40">
      <c r="A40" s="5">
        <f>IF(설정!A14="","",설정!A14)</f>
        <v/>
      </c>
      <c r="B40" s="18">
        <f>IF(A40="","",SUMIFS(사용내역!$E$5:$E$504,사용내역!$A$5:$A$504,"&gt;="&amp;$B$4,사용내역!$A$5:$A$504,"&lt;="&amp;EOMONTH($B$4,0),사용내역!$C$5:$C$504,A40))</f>
        <v/>
      </c>
      <c r="C40" s="5">
        <f>IF(A40="","",COUNTIFS(사용내역!$A$5:$A$504,"&gt;="&amp;$B$4,사용내역!$A$5:$A$504,"&lt;="&amp;EOMONTH($B$4,0),사용내역!$C$5:$C$504,A40))</f>
        <v/>
      </c>
    </row>
    <row r="42">
      <c r="A42" s="7" t="inlineStr">
        <is>
          <t>※ 추정 부가세는 합계금액×10/110 참고값입니다. 간이과세·면세 가맹점, 사업과 관련 없는 지출은 공제되지 않으니 신고 전 확인하세요.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2026-09-25T13:24:54Z</dcterms:created>
  <dcterms:modified xsi:type="dcterms:W3CDTF">2026-09-25T13:24:54Z</dcterms:modified>
</cp:coreProperties>
</file>